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codeName="ThisWorkbook" defaultThemeVersion="124226"/>
  <bookViews>
    <workbookView xWindow="13455" yWindow="0" windowWidth="15345" windowHeight="12690" tabRatio="681"/>
  </bookViews>
  <sheets>
    <sheet name="XS1-OUF4" sheetId="9" r:id="rId1"/>
  </sheets>
  <definedNames>
    <definedName name="material" localSheetId="0">#REF!</definedName>
    <definedName name="material">#REF!</definedName>
    <definedName name="Y_N" localSheetId="0">#REF!</definedName>
    <definedName name="Y_N">#REF!</definedName>
  </definedNames>
  <calcPr calcId="191029"/>
</workbook>
</file>

<file path=xl/calcChain.xml><?xml version="1.0" encoding="utf-8"?>
<calcChain xmlns="http://schemas.openxmlformats.org/spreadsheetml/2006/main">
  <c r="I26" i="9" l="1"/>
  <c r="I25" i="9"/>
  <c r="I11" i="9" l="1"/>
  <c r="I48" i="9" l="1"/>
  <c r="I47" i="9"/>
  <c r="I46" i="9"/>
  <c r="I45" i="9"/>
  <c r="I44" i="9"/>
  <c r="I43" i="9"/>
  <c r="I42" i="9"/>
  <c r="I41" i="9"/>
  <c r="I40" i="9"/>
  <c r="I38" i="9"/>
  <c r="I39" i="9"/>
  <c r="I37" i="9"/>
  <c r="I36" i="9"/>
  <c r="I31" i="9"/>
  <c r="I30" i="9"/>
  <c r="I29" i="9"/>
  <c r="I28" i="9"/>
  <c r="I27" i="9"/>
  <c r="I24" i="9"/>
  <c r="I23" i="9"/>
  <c r="I22" i="9"/>
  <c r="I21" i="9"/>
  <c r="I20" i="9"/>
  <c r="I19" i="9"/>
  <c r="I18" i="9"/>
  <c r="I17" i="9"/>
  <c r="I16" i="9"/>
  <c r="I15" i="9"/>
  <c r="I14" i="9"/>
  <c r="I13" i="9"/>
  <c r="I12" i="9"/>
  <c r="I35" i="9"/>
  <c r="I34" i="9"/>
  <c r="I33" i="9"/>
  <c r="I32" i="9"/>
  <c r="I10" i="9" l="1"/>
  <c r="I9" i="9" l="1"/>
  <c r="F49" i="9" l="1"/>
  <c r="K25" i="9" l="1"/>
  <c r="K26" i="9"/>
  <c r="L26" i="9" s="1"/>
  <c r="L25" i="9"/>
  <c r="K11" i="9"/>
  <c r="L11" i="9" s="1"/>
  <c r="K39" i="9"/>
  <c r="L39" i="9" s="1"/>
  <c r="K38" i="9"/>
  <c r="L38" i="9" s="1"/>
  <c r="K10" i="9"/>
  <c r="L10" i="9" s="1"/>
  <c r="K34" i="9"/>
  <c r="L34" i="9" s="1"/>
  <c r="K33" i="9"/>
  <c r="L33" i="9" s="1"/>
  <c r="K35" i="9"/>
  <c r="L35" i="9" s="1"/>
  <c r="K21" i="9"/>
  <c r="L21" i="9" s="1"/>
  <c r="K19" i="9"/>
  <c r="L19" i="9" s="1"/>
  <c r="K24" i="9"/>
  <c r="L24" i="9" s="1"/>
  <c r="K20" i="9"/>
  <c r="L20" i="9" s="1"/>
  <c r="K18" i="9"/>
  <c r="L18" i="9" s="1"/>
  <c r="K23" i="9"/>
  <c r="L23" i="9" s="1"/>
  <c r="K22" i="9"/>
  <c r="L22" i="9" s="1"/>
  <c r="K48" i="9"/>
  <c r="L48" i="9" s="1"/>
  <c r="K36" i="9"/>
  <c r="L36" i="9" s="1"/>
  <c r="E4" i="9"/>
  <c r="K41" i="9"/>
  <c r="L41" i="9" s="1"/>
  <c r="K28" i="9"/>
  <c r="L28" i="9" s="1"/>
  <c r="K9" i="9"/>
  <c r="K45" i="9"/>
  <c r="L45" i="9" s="1"/>
  <c r="K43" i="9"/>
  <c r="L43" i="9" s="1"/>
  <c r="K37" i="9"/>
  <c r="L37" i="9" s="1"/>
  <c r="K29" i="9"/>
  <c r="L29" i="9" s="1"/>
  <c r="K15" i="9"/>
  <c r="L15" i="9" s="1"/>
  <c r="K30" i="9"/>
  <c r="L30" i="9" s="1"/>
  <c r="K47" i="9"/>
  <c r="L47" i="9" s="1"/>
  <c r="K44" i="9"/>
  <c r="L44" i="9" s="1"/>
  <c r="K16" i="9"/>
  <c r="L16" i="9" s="1"/>
  <c r="K46" i="9"/>
  <c r="L46" i="9" s="1"/>
  <c r="K27" i="9"/>
  <c r="L27" i="9" s="1"/>
  <c r="K42" i="9"/>
  <c r="L42" i="9" s="1"/>
  <c r="K13" i="9"/>
  <c r="L13" i="9" s="1"/>
  <c r="K17" i="9"/>
  <c r="L17" i="9" s="1"/>
  <c r="K40" i="9"/>
  <c r="L40" i="9" s="1"/>
  <c r="K14" i="9"/>
  <c r="L14" i="9" s="1"/>
  <c r="K31" i="9"/>
  <c r="L31" i="9" s="1"/>
  <c r="L9" i="9" l="1"/>
  <c r="K32" i="9"/>
  <c r="L32" i="9" s="1"/>
  <c r="K12" i="9"/>
  <c r="K49" i="9" l="1"/>
  <c r="L12" i="9"/>
  <c r="L49" i="9" s="1"/>
</calcChain>
</file>

<file path=xl/sharedStrings.xml><?xml version="1.0" encoding="utf-8"?>
<sst xmlns="http://schemas.openxmlformats.org/spreadsheetml/2006/main" count="146" uniqueCount="120">
  <si>
    <t>Part NO.</t>
  </si>
  <si>
    <t>Lead-free</t>
  </si>
  <si>
    <t>No.</t>
  </si>
  <si>
    <t>Name of  COMPONENT</t>
  </si>
  <si>
    <t>Material Name</t>
  </si>
  <si>
    <t>CAS Number</t>
  </si>
  <si>
    <t>Total Package Weight</t>
  </si>
  <si>
    <t>PKG TYPE</t>
    <phoneticPr fontId="6" type="noConversion"/>
  </si>
  <si>
    <t>Date</t>
    <phoneticPr fontId="7" type="noConversion"/>
  </si>
  <si>
    <t>Yes</t>
    <phoneticPr fontId="5" type="noConversion"/>
  </si>
  <si>
    <t>Trade secret</t>
    <phoneticPr fontId="5" type="noConversion"/>
  </si>
  <si>
    <t>Component Weight (gram)</t>
    <phoneticPr fontId="5" type="noConversion"/>
  </si>
  <si>
    <t>Materials Analysis (Element)</t>
    <phoneticPr fontId="5" type="noConversion"/>
  </si>
  <si>
    <t>Material Mass (Gram)</t>
    <phoneticPr fontId="6" type="noConversion"/>
  </si>
  <si>
    <t>Material Analysis (Weight %)</t>
    <phoneticPr fontId="5" type="noConversion"/>
  </si>
  <si>
    <t>Package Composition (Weight %)</t>
    <phoneticPr fontId="5" type="noConversion"/>
  </si>
  <si>
    <t>Package Composition (Weight ppm)</t>
    <phoneticPr fontId="5" type="noConversion"/>
  </si>
  <si>
    <t>Silicon(Si)</t>
    <phoneticPr fontId="5" type="noConversion"/>
  </si>
  <si>
    <t>7440-21-3</t>
    <phoneticPr fontId="5" type="noConversion"/>
  </si>
  <si>
    <t>7440-50-8</t>
    <phoneticPr fontId="5" type="noConversion"/>
  </si>
  <si>
    <t>Mold compound</t>
    <phoneticPr fontId="5" type="noConversion"/>
  </si>
  <si>
    <t>Trade secret</t>
    <phoneticPr fontId="6" type="noConversion"/>
  </si>
  <si>
    <t>Substrate (Laminate)</t>
    <phoneticPr fontId="6" type="noConversion"/>
  </si>
  <si>
    <t>Substrate 
(Solder mask)</t>
    <phoneticPr fontId="6" type="noConversion"/>
  </si>
  <si>
    <t>Inorganic Filler</t>
    <phoneticPr fontId="5" type="noConversion"/>
  </si>
  <si>
    <t>65997-17-3</t>
    <phoneticPr fontId="5" type="noConversion"/>
  </si>
  <si>
    <t>7727-43-7</t>
  </si>
  <si>
    <t>7631-86-9</t>
  </si>
  <si>
    <t xml:space="preserve">Carbon black </t>
    <phoneticPr fontId="5" type="noConversion"/>
  </si>
  <si>
    <t>Wafer</t>
    <phoneticPr fontId="5" type="noConversion"/>
  </si>
  <si>
    <t>1333-86-4</t>
    <phoneticPr fontId="6" type="noConversion"/>
  </si>
  <si>
    <t>Taiyo ink</t>
    <phoneticPr fontId="5" type="noConversion"/>
  </si>
  <si>
    <t>Customer</t>
    <phoneticPr fontId="7" type="noConversion"/>
  </si>
  <si>
    <t>PSR4000-AUS308</t>
    <phoneticPr fontId="6" type="noConversion"/>
  </si>
  <si>
    <t>Copper(Cu)</t>
    <phoneticPr fontId="5" type="noConversion"/>
  </si>
  <si>
    <t>Heat Resistant Resin</t>
    <phoneticPr fontId="5" type="noConversion"/>
  </si>
  <si>
    <t>Total amount [gram]</t>
    <phoneticPr fontId="6" type="noConversion"/>
  </si>
  <si>
    <t>Supplier</t>
    <phoneticPr fontId="5" type="noConversion"/>
  </si>
  <si>
    <t>Henkel</t>
    <phoneticPr fontId="5" type="noConversion"/>
  </si>
  <si>
    <t>Silver(Ag)</t>
    <phoneticPr fontId="5" type="noConversion"/>
  </si>
  <si>
    <t>Bismaleimide monomoer</t>
    <phoneticPr fontId="5" type="noConversion"/>
  </si>
  <si>
    <t>7440-22-4</t>
    <phoneticPr fontId="5" type="noConversion"/>
  </si>
  <si>
    <t>EME G750C</t>
    <phoneticPr fontId="6" type="noConversion"/>
  </si>
  <si>
    <t>Epoxy resin A</t>
    <phoneticPr fontId="6" type="noConversion"/>
  </si>
  <si>
    <t>Epoxy resin B</t>
    <phoneticPr fontId="6" type="noConversion"/>
  </si>
  <si>
    <t>Phenol Novolac</t>
    <phoneticPr fontId="6" type="noConversion"/>
  </si>
  <si>
    <t>9003-35-4</t>
    <phoneticPr fontId="6" type="noConversion"/>
  </si>
  <si>
    <t>Metal Hydroxide</t>
    <phoneticPr fontId="6" type="noConversion"/>
  </si>
  <si>
    <t>Silica Fused</t>
    <phoneticPr fontId="6" type="noConversion"/>
  </si>
  <si>
    <t>60676-86-0</t>
    <phoneticPr fontId="5" type="noConversion"/>
  </si>
  <si>
    <t>Sumitomo</t>
    <phoneticPr fontId="5" type="noConversion"/>
  </si>
  <si>
    <t>Acrylate monomer</t>
    <phoneticPr fontId="5" type="noConversion"/>
  </si>
  <si>
    <t>XMOS</t>
    <phoneticPr fontId="7" type="noConversion"/>
  </si>
  <si>
    <t>2100A</t>
    <phoneticPr fontId="6" type="noConversion"/>
  </si>
  <si>
    <t>Epoxy resin</t>
    <phoneticPr fontId="5" type="noConversion"/>
  </si>
  <si>
    <t>Acrylic resin</t>
    <phoneticPr fontId="5" type="noConversion"/>
  </si>
  <si>
    <t>Doosan</t>
    <phoneticPr fontId="5" type="noConversion"/>
  </si>
  <si>
    <t>Glass cloth</t>
    <phoneticPr fontId="5" type="noConversion"/>
  </si>
  <si>
    <t>Epoxy</t>
    <phoneticPr fontId="5" type="noConversion"/>
  </si>
  <si>
    <t>Flame Resistant Epoxy Resin</t>
    <phoneticPr fontId="5" type="noConversion"/>
  </si>
  <si>
    <t>7328-97-4</t>
    <phoneticPr fontId="5" type="noConversion"/>
  </si>
  <si>
    <t>223769-10-6</t>
    <phoneticPr fontId="5" type="noConversion"/>
  </si>
  <si>
    <t>12654-97-6</t>
    <phoneticPr fontId="5" type="noConversion"/>
  </si>
  <si>
    <t>7631-86-9</t>
    <phoneticPr fontId="5" type="noConversion"/>
  </si>
  <si>
    <t>XMOS</t>
    <phoneticPr fontId="5" type="noConversion"/>
  </si>
  <si>
    <t>DSHM</t>
    <phoneticPr fontId="5" type="noConversion"/>
  </si>
  <si>
    <t>Solder Ball</t>
    <phoneticPr fontId="5" type="noConversion"/>
  </si>
  <si>
    <t>Tin(Sn)</t>
    <phoneticPr fontId="5" type="noConversion"/>
  </si>
  <si>
    <t>7440-31-5</t>
  </si>
  <si>
    <t>7440-22-4</t>
  </si>
  <si>
    <t>7440-57-5</t>
  </si>
  <si>
    <t>Trade secret</t>
  </si>
  <si>
    <t>ICP Data</t>
  </si>
  <si>
    <t>MSDS</t>
  </si>
  <si>
    <t>Copper(Cu)</t>
    <phoneticPr fontId="4" type="noConversion"/>
  </si>
  <si>
    <t>NMC</t>
  </si>
  <si>
    <t>Bonding Wire</t>
    <phoneticPr fontId="5" type="noConversion"/>
  </si>
  <si>
    <t>0.8mil Cu/Pd wire</t>
    <phoneticPr fontId="5" type="noConversion"/>
  </si>
  <si>
    <t>Palladium(Pd)</t>
    <phoneticPr fontId="5" type="noConversion"/>
  </si>
  <si>
    <t>Epoxy</t>
    <phoneticPr fontId="6" type="noConversion"/>
  </si>
  <si>
    <t>Talc containing no asbestiform fibers</t>
  </si>
  <si>
    <t xml:space="preserve">14807-96-6 </t>
  </si>
  <si>
    <t>Morpholine derivative</t>
  </si>
  <si>
    <t>Barium Sulfate</t>
  </si>
  <si>
    <t>Silica, amorphous</t>
  </si>
  <si>
    <t>Dipropylene glycol monomethyl ether</t>
  </si>
  <si>
    <t xml:space="preserve">34590-94-8 </t>
  </si>
  <si>
    <t>Epoxy resin</t>
  </si>
  <si>
    <t>85954-11-6</t>
  </si>
  <si>
    <t>Silicon chip 1st</t>
    <phoneticPr fontId="5" type="noConversion"/>
  </si>
  <si>
    <t>Silicon chip 2nd</t>
    <phoneticPr fontId="5" type="noConversion"/>
  </si>
  <si>
    <t>Innox</t>
    <phoneticPr fontId="5" type="noConversion"/>
  </si>
  <si>
    <t>DAF</t>
    <phoneticPr fontId="6" type="noConversion"/>
  </si>
  <si>
    <t>FBGA 18X18 374B</t>
    <phoneticPr fontId="5" type="noConversion"/>
  </si>
  <si>
    <t>XS1-OUF4-FB374</t>
    <phoneticPr fontId="5" type="noConversion"/>
  </si>
  <si>
    <t>0.40mm 
SAC305</t>
    <phoneticPr fontId="5" type="noConversion"/>
  </si>
  <si>
    <t>0.8mil HA6</t>
    <phoneticPr fontId="5" type="noConversion"/>
  </si>
  <si>
    <t>-</t>
    <phoneticPr fontId="5" type="noConversion"/>
  </si>
  <si>
    <t>-</t>
    <phoneticPr fontId="5" type="noConversion"/>
  </si>
  <si>
    <t>Acryl copolymer</t>
  </si>
  <si>
    <t>Trade Secret</t>
  </si>
  <si>
    <t>Epoxy</t>
  </si>
  <si>
    <t>29690-82-2</t>
  </si>
  <si>
    <t xml:space="preserve">Hardner </t>
  </si>
  <si>
    <t>Silica</t>
  </si>
  <si>
    <t>Gold(Au)</t>
    <phoneticPr fontId="6" type="noConversion"/>
  </si>
  <si>
    <t>7440-57-5</t>
    <phoneticPr fontId="5" type="noConversion"/>
  </si>
  <si>
    <t>others</t>
    <phoneticPr fontId="5" type="noConversion"/>
  </si>
  <si>
    <t>Silicon chip 3rd</t>
    <phoneticPr fontId="5" type="noConversion"/>
  </si>
  <si>
    <t>KCC</t>
    <phoneticPr fontId="5" type="noConversion"/>
  </si>
  <si>
    <t>Substrate (Plating)</t>
    <phoneticPr fontId="5" type="noConversion"/>
  </si>
  <si>
    <t>Ni+Au plating</t>
    <phoneticPr fontId="5" type="noConversion"/>
  </si>
  <si>
    <t>Nickel(Ni)</t>
    <phoneticPr fontId="5" type="noConversion"/>
  </si>
  <si>
    <t>7440-02-0</t>
    <phoneticPr fontId="5" type="noConversion"/>
  </si>
  <si>
    <t>Gold(Au)</t>
    <phoneticPr fontId="6" type="noConversion"/>
  </si>
  <si>
    <t>7440-57-5</t>
    <phoneticPr fontId="5" type="noConversion"/>
  </si>
  <si>
    <t>LT metal</t>
    <phoneticPr fontId="5" type="noConversion"/>
  </si>
  <si>
    <t>DS7409HGB</t>
    <phoneticPr fontId="5" type="noConversion"/>
  </si>
  <si>
    <t>WL0020-05A</t>
    <phoneticPr fontId="6" type="noConversion"/>
  </si>
  <si>
    <t>2021.06.25</t>
    <phoneticPr fontId="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</si>
</sst>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7">
    <numFmt numFmtId="176" formatCode="0.0000_ "/>
    <numFmt numFmtId="177" formatCode="0.00000_);[Red]\(0.00000\)"/>
    <numFmt numFmtId="178" formatCode="0.00000"/>
    <numFmt numFmtId="179" formatCode="0.00000_ "/>
    <numFmt numFmtId="180" formatCode="0.0000"/>
    <numFmt numFmtId="181" formatCode="0.0000_);[Red]\(0.0000\)"/>
    <numFmt numFmtId="182" formatCode="0_ "/>
  </numFmts>
  <fonts count="18" x14ac:knownFonts="1">
    <font>
      <sz val="11"/>
      <name val="돋움"/>
      <family val="3"/>
      <charset val="129"/>
    </font>
    <font>
      <sz val="10"/>
      <color theme="1"/>
      <name val="맑은 고딕"/>
      <family val="2"/>
      <charset val="129"/>
    </font>
    <font>
      <sz val="11"/>
      <name val="돋움"/>
      <family val="3"/>
    </font>
    <font>
      <sz val="11"/>
      <name val="돋움"/>
      <family val="3"/>
      <charset val="129"/>
    </font>
    <font>
      <sz val="11"/>
      <name val="Arial"/>
      <family val="2"/>
    </font>
    <font>
      <sz val="8"/>
      <name val="돋움"/>
      <family val="3"/>
      <charset val="129"/>
    </font>
    <font>
      <sz val="10"/>
      <name val="Arial"/>
      <family val="2"/>
    </font>
    <font>
      <sz val="8"/>
      <name val="Arial"/>
      <family val="2"/>
    </font>
    <font>
      <sz val="11"/>
      <name val="Calibri"/>
      <family val="2"/>
    </font>
    <font>
      <b/>
      <u/>
      <sz val="10"/>
      <name val="Calibri"/>
      <family val="2"/>
    </font>
    <font>
      <sz val="10"/>
      <name val="Calibri"/>
      <family val="2"/>
    </font>
    <font>
      <sz val="10"/>
      <color indexed="9"/>
      <name val="Calibri"/>
      <family val="2"/>
    </font>
    <font>
      <b/>
      <sz val="10"/>
      <color theme="0"/>
      <name val="Calibri"/>
      <family val="2"/>
    </font>
    <font>
      <sz val="11"/>
      <color theme="0"/>
      <name val="Calibri"/>
      <family val="2"/>
    </font>
    <font>
      <sz val="10"/>
      <color theme="0"/>
      <name val="Calibri"/>
      <family val="2"/>
    </font>
    <font>
      <b/>
      <sz val="10"/>
      <name val="Calibri"/>
      <family val="2"/>
    </font>
    <font>
      <sz val="9"/>
      <name val="Calibri"/>
      <family val="2"/>
    </font>
    <font>
      <b/>
      <sz val="10"/>
      <color indexed="9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3366FF"/>
        <bgColor indexed="64"/>
      </patternFill>
    </fill>
  </fills>
  <borders count="4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</borders>
  <cellStyleXfs count="6">
    <xf numFmtId="0" fontId="0" fillId="0" borderId="0"/>
    <xf numFmtId="0" fontId="2" fillId="0" borderId="0"/>
    <xf numFmtId="0" fontId="3" fillId="0" borderId="0">
      <alignment vertical="center"/>
    </xf>
    <xf numFmtId="0" fontId="4" fillId="0" borderId="0"/>
    <xf numFmtId="0" fontId="1" fillId="0" borderId="0">
      <alignment vertical="center"/>
    </xf>
    <xf numFmtId="0" fontId="3" fillId="0" borderId="0"/>
  </cellStyleXfs>
  <cellXfs count="170">
    <xf numFmtId="0" fontId="0" fillId="0" borderId="0" xfId="0"/>
    <xf numFmtId="0" fontId="8" fillId="0" borderId="0" xfId="2" applyFont="1">
      <alignment vertical="center"/>
    </xf>
    <xf numFmtId="0" fontId="9" fillId="2" borderId="0" xfId="2" applyFont="1" applyFill="1" applyAlignment="1">
      <alignment horizontal="left"/>
    </xf>
    <xf numFmtId="0" fontId="10" fillId="2" borderId="0" xfId="2" applyFont="1" applyFill="1">
      <alignment vertical="center"/>
    </xf>
    <xf numFmtId="0" fontId="10" fillId="2" borderId="0" xfId="2" applyFont="1" applyFill="1" applyAlignment="1">
      <alignment horizontal="center"/>
    </xf>
    <xf numFmtId="177" fontId="10" fillId="2" borderId="0" xfId="2" applyNumberFormat="1" applyFont="1" applyFill="1">
      <alignment vertical="center"/>
    </xf>
    <xf numFmtId="0" fontId="11" fillId="0" borderId="0" xfId="2" applyFont="1" applyFill="1">
      <alignment vertical="center"/>
    </xf>
    <xf numFmtId="0" fontId="12" fillId="3" borderId="2" xfId="2" applyFont="1" applyFill="1" applyBorder="1" applyAlignment="1">
      <alignment horizontal="center" vertical="center"/>
    </xf>
    <xf numFmtId="0" fontId="10" fillId="0" borderId="15" xfId="2" applyFont="1" applyFill="1" applyBorder="1" applyAlignment="1">
      <alignment horizontal="center" vertical="center"/>
    </xf>
    <xf numFmtId="177" fontId="12" fillId="3" borderId="2" xfId="2" applyNumberFormat="1" applyFont="1" applyFill="1" applyBorder="1" applyAlignment="1">
      <alignment horizontal="center" vertical="center"/>
    </xf>
    <xf numFmtId="0" fontId="12" fillId="3" borderId="3" xfId="2" applyFont="1" applyFill="1" applyBorder="1" applyAlignment="1">
      <alignment horizontal="center" vertical="center"/>
    </xf>
    <xf numFmtId="0" fontId="10" fillId="0" borderId="18" xfId="2" applyFont="1" applyFill="1" applyBorder="1" applyAlignment="1">
      <alignment horizontal="center" vertical="center"/>
    </xf>
    <xf numFmtId="177" fontId="12" fillId="3" borderId="3" xfId="2" applyNumberFormat="1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/>
    </xf>
    <xf numFmtId="10" fontId="10" fillId="0" borderId="10" xfId="2" applyNumberFormat="1" applyFont="1" applyFill="1" applyBorder="1" applyAlignment="1">
      <alignment horizontal="center" vertical="center" wrapText="1"/>
    </xf>
    <xf numFmtId="10" fontId="10" fillId="0" borderId="10" xfId="2" applyNumberFormat="1" applyFont="1" applyFill="1" applyBorder="1" applyAlignment="1">
      <alignment horizontal="center" vertical="center"/>
    </xf>
    <xf numFmtId="1" fontId="15" fillId="0" borderId="11" xfId="2" applyNumberFormat="1" applyFont="1" applyFill="1" applyBorder="1" applyAlignment="1">
      <alignment horizontal="center" vertical="center"/>
    </xf>
    <xf numFmtId="10" fontId="10" fillId="0" borderId="2" xfId="2" applyNumberFormat="1" applyFont="1" applyFill="1" applyBorder="1" applyAlignment="1">
      <alignment horizontal="center" vertical="center" wrapText="1"/>
    </xf>
    <xf numFmtId="10" fontId="10" fillId="0" borderId="2" xfId="2" applyNumberFormat="1" applyFont="1" applyFill="1" applyBorder="1" applyAlignment="1">
      <alignment horizontal="center" vertical="center"/>
    </xf>
    <xf numFmtId="1" fontId="15" fillId="0" borderId="5" xfId="2" applyNumberFormat="1" applyFont="1" applyFill="1" applyBorder="1" applyAlignment="1">
      <alignment horizontal="center" vertical="center"/>
    </xf>
    <xf numFmtId="10" fontId="10" fillId="0" borderId="1" xfId="2" applyNumberFormat="1" applyFont="1" applyFill="1" applyBorder="1" applyAlignment="1">
      <alignment horizontal="center" vertical="center" wrapText="1"/>
    </xf>
    <xf numFmtId="10" fontId="10" fillId="0" borderId="1" xfId="2" applyNumberFormat="1" applyFont="1" applyFill="1" applyBorder="1" applyAlignment="1">
      <alignment horizontal="center" vertical="center"/>
    </xf>
    <xf numFmtId="1" fontId="15" fillId="0" borderId="6" xfId="2" applyNumberFormat="1" applyFont="1" applyFill="1" applyBorder="1" applyAlignment="1">
      <alignment horizontal="center" vertical="center"/>
    </xf>
    <xf numFmtId="14" fontId="10" fillId="0" borderId="3" xfId="2" applyNumberFormat="1" applyFont="1" applyFill="1" applyBorder="1" applyAlignment="1">
      <alignment horizontal="center" vertical="center" wrapText="1"/>
    </xf>
    <xf numFmtId="10" fontId="10" fillId="0" borderId="3" xfId="2" applyNumberFormat="1" applyFont="1" applyFill="1" applyBorder="1" applyAlignment="1">
      <alignment horizontal="center" vertical="center" wrapText="1"/>
    </xf>
    <xf numFmtId="10" fontId="10" fillId="0" borderId="3" xfId="2" applyNumberFormat="1" applyFont="1" applyFill="1" applyBorder="1" applyAlignment="1">
      <alignment horizontal="center" vertical="center"/>
    </xf>
    <xf numFmtId="1" fontId="15" fillId="0" borderId="7" xfId="2" applyNumberFormat="1" applyFont="1" applyFill="1" applyBorder="1" applyAlignment="1">
      <alignment horizontal="center" vertical="center"/>
    </xf>
    <xf numFmtId="0" fontId="16" fillId="0" borderId="8" xfId="2" applyFont="1" applyFill="1" applyBorder="1" applyAlignment="1">
      <alignment horizontal="center" vertical="center" wrapText="1"/>
    </xf>
    <xf numFmtId="10" fontId="10" fillId="0" borderId="8" xfId="2" applyNumberFormat="1" applyFont="1" applyFill="1" applyBorder="1" applyAlignment="1">
      <alignment horizontal="center" vertical="center" wrapText="1"/>
    </xf>
    <xf numFmtId="10" fontId="10" fillId="0" borderId="8" xfId="2" applyNumberFormat="1" applyFont="1" applyFill="1" applyBorder="1" applyAlignment="1">
      <alignment horizontal="center" vertical="center"/>
    </xf>
    <xf numFmtId="1" fontId="15" fillId="0" borderId="9" xfId="2" applyNumberFormat="1" applyFont="1" applyFill="1" applyBorder="1" applyAlignment="1">
      <alignment horizontal="center" vertical="center"/>
    </xf>
    <xf numFmtId="0" fontId="16" fillId="0" borderId="1" xfId="2" applyFont="1" applyFill="1" applyBorder="1" applyAlignment="1">
      <alignment horizontal="center" vertical="center" wrapText="1"/>
    </xf>
    <xf numFmtId="0" fontId="16" fillId="0" borderId="10" xfId="2" applyFont="1" applyFill="1" applyBorder="1" applyAlignment="1">
      <alignment horizontal="center" vertical="center" wrapText="1"/>
    </xf>
    <xf numFmtId="176" fontId="8" fillId="0" borderId="0" xfId="2" applyNumberFormat="1" applyFont="1">
      <alignment vertical="center"/>
    </xf>
    <xf numFmtId="0" fontId="10" fillId="0" borderId="1" xfId="0" applyFont="1" applyFill="1" applyBorder="1" applyAlignment="1">
      <alignment horizontal="center" vertical="center"/>
    </xf>
    <xf numFmtId="0" fontId="10" fillId="0" borderId="3" xfId="3" applyFont="1" applyFill="1" applyBorder="1" applyAlignment="1" applyProtection="1">
      <alignment horizontal="center" vertical="center"/>
      <protection locked="0"/>
    </xf>
    <xf numFmtId="0" fontId="10" fillId="0" borderId="8" xfId="0" applyFont="1" applyFill="1" applyBorder="1" applyAlignment="1">
      <alignment horizontal="center" vertical="center" wrapText="1"/>
    </xf>
    <xf numFmtId="49" fontId="10" fillId="0" borderId="8" xfId="0" applyNumberFormat="1" applyFont="1" applyFill="1" applyBorder="1" applyAlignment="1">
      <alignment horizontal="center" vertical="center"/>
    </xf>
    <xf numFmtId="179" fontId="8" fillId="0" borderId="0" xfId="2" applyNumberFormat="1" applyFont="1">
      <alignment vertical="center"/>
    </xf>
    <xf numFmtId="0" fontId="10" fillId="0" borderId="1" xfId="0" applyFont="1" applyFill="1" applyBorder="1" applyAlignment="1">
      <alignment horizontal="center" vertical="center" wrapText="1"/>
    </xf>
    <xf numFmtId="49" fontId="10" fillId="0" borderId="1" xfId="0" applyNumberFormat="1" applyFont="1" applyFill="1" applyBorder="1" applyAlignment="1">
      <alignment horizontal="center" vertical="center"/>
    </xf>
    <xf numFmtId="180" fontId="15" fillId="2" borderId="12" xfId="2" applyNumberFormat="1" applyFont="1" applyFill="1" applyBorder="1" applyAlignment="1">
      <alignment horizontal="center"/>
    </xf>
    <xf numFmtId="0" fontId="10" fillId="2" borderId="0" xfId="2" applyFont="1" applyFill="1" applyBorder="1" applyAlignment="1">
      <alignment horizontal="center"/>
    </xf>
    <xf numFmtId="0" fontId="17" fillId="2" borderId="0" xfId="2" applyFont="1" applyFill="1" applyBorder="1" applyAlignment="1">
      <alignment horizontal="center"/>
    </xf>
    <xf numFmtId="177" fontId="17" fillId="2" borderId="0" xfId="2" applyNumberFormat="1" applyFont="1" applyFill="1" applyBorder="1" applyAlignment="1">
      <alignment horizontal="center"/>
    </xf>
    <xf numFmtId="178" fontId="8" fillId="0" borderId="0" xfId="2" applyNumberFormat="1" applyFont="1">
      <alignment vertical="center"/>
    </xf>
    <xf numFmtId="181" fontId="10" fillId="0" borderId="10" xfId="2" applyNumberFormat="1" applyFont="1" applyFill="1" applyBorder="1" applyAlignment="1">
      <alignment horizontal="center" vertical="center" wrapText="1"/>
    </xf>
    <xf numFmtId="181" fontId="10" fillId="0" borderId="2" xfId="2" applyNumberFormat="1" applyFont="1" applyFill="1" applyBorder="1" applyAlignment="1">
      <alignment horizontal="center" vertical="center" wrapText="1"/>
    </xf>
    <xf numFmtId="181" fontId="10" fillId="0" borderId="1" xfId="2" applyNumberFormat="1" applyFont="1" applyFill="1" applyBorder="1" applyAlignment="1">
      <alignment horizontal="center" vertical="center" wrapText="1"/>
    </xf>
    <xf numFmtId="181" fontId="10" fillId="0" borderId="3" xfId="2" applyNumberFormat="1" applyFont="1" applyFill="1" applyBorder="1" applyAlignment="1">
      <alignment horizontal="center" vertical="center" wrapText="1"/>
    </xf>
    <xf numFmtId="181" fontId="10" fillId="0" borderId="8" xfId="2" applyNumberFormat="1" applyFont="1" applyFill="1" applyBorder="1" applyAlignment="1">
      <alignment horizontal="center" vertical="center" wrapText="1"/>
    </xf>
    <xf numFmtId="181" fontId="10" fillId="0" borderId="2" xfId="3" applyNumberFormat="1" applyFont="1" applyFill="1" applyBorder="1" applyAlignment="1" applyProtection="1">
      <alignment horizontal="center" vertical="center"/>
      <protection locked="0"/>
    </xf>
    <xf numFmtId="181" fontId="10" fillId="0" borderId="1" xfId="3" applyNumberFormat="1" applyFont="1" applyFill="1" applyBorder="1" applyAlignment="1" applyProtection="1">
      <alignment horizontal="center" vertical="center"/>
      <protection locked="0"/>
    </xf>
    <xf numFmtId="181" fontId="10" fillId="0" borderId="3" xfId="3" applyNumberFormat="1" applyFont="1" applyFill="1" applyBorder="1" applyAlignment="1" applyProtection="1">
      <alignment horizontal="center" vertical="center"/>
      <protection locked="0"/>
    </xf>
    <xf numFmtId="181" fontId="10" fillId="0" borderId="8" xfId="3" applyNumberFormat="1" applyFont="1" applyFill="1" applyBorder="1" applyAlignment="1" applyProtection="1">
      <alignment horizontal="center" vertical="center"/>
      <protection locked="0"/>
    </xf>
    <xf numFmtId="10" fontId="15" fillId="2" borderId="29" xfId="2" applyNumberFormat="1" applyFont="1" applyFill="1" applyBorder="1" applyAlignment="1">
      <alignment horizontal="center"/>
    </xf>
    <xf numFmtId="182" fontId="15" fillId="2" borderId="27" xfId="2" applyNumberFormat="1" applyFont="1" applyFill="1" applyBorder="1" applyAlignment="1">
      <alignment horizontal="center"/>
    </xf>
    <xf numFmtId="0" fontId="8" fillId="0" borderId="37" xfId="2" applyFont="1" applyBorder="1" applyAlignment="1">
      <alignment horizontal="center" vertical="center"/>
    </xf>
    <xf numFmtId="10" fontId="8" fillId="0" borderId="37" xfId="2" applyNumberFormat="1" applyFont="1" applyBorder="1" applyAlignment="1">
      <alignment horizontal="center" vertical="center"/>
    </xf>
    <xf numFmtId="0" fontId="8" fillId="0" borderId="38" xfId="2" applyFont="1" applyBorder="1" applyAlignment="1">
      <alignment horizontal="center" vertical="center"/>
    </xf>
    <xf numFmtId="10" fontId="8" fillId="0" borderId="38" xfId="2" applyNumberFormat="1" applyFont="1" applyBorder="1" applyAlignment="1">
      <alignment horizontal="center" vertical="center"/>
    </xf>
    <xf numFmtId="0" fontId="10" fillId="0" borderId="25" xfId="2" applyFont="1" applyFill="1" applyBorder="1" applyAlignment="1">
      <alignment horizontal="center" vertical="center" wrapText="1"/>
    </xf>
    <xf numFmtId="0" fontId="10" fillId="0" borderId="8" xfId="2" applyFont="1" applyFill="1" applyBorder="1" applyAlignment="1">
      <alignment horizontal="center" vertical="center" wrapText="1"/>
    </xf>
    <xf numFmtId="0" fontId="10" fillId="0" borderId="1" xfId="2" applyFont="1" applyFill="1" applyBorder="1" applyAlignment="1">
      <alignment horizontal="center" vertical="center" wrapText="1"/>
    </xf>
    <xf numFmtId="0" fontId="10" fillId="0" borderId="3" xfId="2" applyFont="1" applyFill="1" applyBorder="1" applyAlignment="1">
      <alignment horizontal="center" vertical="center" wrapText="1"/>
    </xf>
    <xf numFmtId="0" fontId="10" fillId="0" borderId="2" xfId="2" applyFont="1" applyFill="1" applyBorder="1" applyAlignment="1">
      <alignment horizontal="center" vertical="center" wrapText="1"/>
    </xf>
    <xf numFmtId="0" fontId="10" fillId="0" borderId="10" xfId="2" applyFont="1" applyFill="1" applyBorder="1" applyAlignment="1">
      <alignment horizontal="center" vertical="center" wrapText="1"/>
    </xf>
    <xf numFmtId="0" fontId="10" fillId="0" borderId="8" xfId="2" applyFont="1" applyFill="1" applyBorder="1" applyAlignment="1">
      <alignment horizontal="center" vertical="center" wrapText="1"/>
    </xf>
    <xf numFmtId="0" fontId="10" fillId="0" borderId="1" xfId="2" applyFont="1" applyFill="1" applyBorder="1" applyAlignment="1">
      <alignment horizontal="center" vertical="center" wrapText="1"/>
    </xf>
    <xf numFmtId="0" fontId="10" fillId="0" borderId="26" xfId="2" applyFont="1" applyFill="1" applyBorder="1" applyAlignment="1">
      <alignment horizontal="center" vertical="center" wrapText="1"/>
    </xf>
    <xf numFmtId="0" fontId="10" fillId="0" borderId="2" xfId="2" applyFont="1" applyFill="1" applyBorder="1" applyAlignment="1">
      <alignment horizontal="center" vertical="center" wrapText="1"/>
    </xf>
    <xf numFmtId="0" fontId="10" fillId="0" borderId="3" xfId="2" applyFont="1" applyFill="1" applyBorder="1" applyAlignment="1">
      <alignment horizontal="center" vertical="center" wrapText="1"/>
    </xf>
    <xf numFmtId="0" fontId="10" fillId="0" borderId="3" xfId="0" applyFont="1" applyFill="1" applyBorder="1" applyAlignment="1">
      <alignment horizontal="center"/>
    </xf>
    <xf numFmtId="0" fontId="10" fillId="0" borderId="8" xfId="0" applyFont="1" applyFill="1" applyBorder="1" applyAlignment="1">
      <alignment horizontal="center" vertical="center"/>
    </xf>
    <xf numFmtId="0" fontId="10" fillId="0" borderId="29" xfId="2" applyFont="1" applyFill="1" applyBorder="1" applyAlignment="1">
      <alignment horizontal="center" vertical="center" wrapText="1"/>
    </xf>
    <xf numFmtId="180" fontId="10" fillId="0" borderId="26" xfId="2" applyNumberFormat="1" applyFont="1" applyFill="1" applyBorder="1" applyAlignment="1">
      <alignment horizontal="center" vertical="center"/>
    </xf>
    <xf numFmtId="181" fontId="10" fillId="0" borderId="26" xfId="2" applyNumberFormat="1" applyFont="1" applyFill="1" applyBorder="1" applyAlignment="1">
      <alignment horizontal="center" vertical="center" wrapText="1"/>
    </xf>
    <xf numFmtId="10" fontId="10" fillId="0" borderId="26" xfId="2" applyNumberFormat="1" applyFont="1" applyFill="1" applyBorder="1" applyAlignment="1">
      <alignment horizontal="center" vertical="center" wrapText="1"/>
    </xf>
    <xf numFmtId="10" fontId="10" fillId="0" borderId="26" xfId="2" applyNumberFormat="1" applyFont="1" applyFill="1" applyBorder="1" applyAlignment="1">
      <alignment horizontal="center" vertical="center"/>
    </xf>
    <xf numFmtId="0" fontId="10" fillId="0" borderId="39" xfId="2" applyFont="1" applyFill="1" applyBorder="1" applyAlignment="1">
      <alignment horizontal="center" vertical="center" wrapText="1"/>
    </xf>
    <xf numFmtId="0" fontId="10" fillId="0" borderId="40" xfId="2" applyFont="1" applyFill="1" applyBorder="1" applyAlignment="1">
      <alignment horizontal="center" vertical="center" wrapText="1"/>
    </xf>
    <xf numFmtId="180" fontId="10" fillId="0" borderId="40" xfId="2" applyNumberFormat="1" applyFont="1" applyFill="1" applyBorder="1" applyAlignment="1">
      <alignment horizontal="center" vertical="center"/>
    </xf>
    <xf numFmtId="181" fontId="10" fillId="0" borderId="40" xfId="2" applyNumberFormat="1" applyFont="1" applyFill="1" applyBorder="1" applyAlignment="1">
      <alignment horizontal="center" vertical="center" wrapText="1"/>
    </xf>
    <xf numFmtId="10" fontId="10" fillId="0" borderId="40" xfId="2" applyNumberFormat="1" applyFont="1" applyFill="1" applyBorder="1" applyAlignment="1">
      <alignment horizontal="center" vertical="center" wrapText="1"/>
    </xf>
    <xf numFmtId="10" fontId="10" fillId="0" borderId="40" xfId="2" applyNumberFormat="1" applyFont="1" applyFill="1" applyBorder="1" applyAlignment="1">
      <alignment horizontal="center" vertical="center"/>
    </xf>
    <xf numFmtId="1" fontId="15" fillId="0" borderId="42" xfId="2" applyNumberFormat="1" applyFont="1" applyFill="1" applyBorder="1" applyAlignment="1">
      <alignment horizontal="center" vertical="center"/>
    </xf>
    <xf numFmtId="1" fontId="15" fillId="0" borderId="30" xfId="2" applyNumberFormat="1" applyFont="1" applyFill="1" applyBorder="1" applyAlignment="1">
      <alignment horizontal="center" vertical="center"/>
    </xf>
    <xf numFmtId="0" fontId="8" fillId="0" borderId="43" xfId="2" applyFont="1" applyFill="1" applyBorder="1" applyAlignment="1">
      <alignment horizontal="center" vertical="center"/>
    </xf>
    <xf numFmtId="0" fontId="8" fillId="0" borderId="20" xfId="2" applyFont="1" applyFill="1" applyBorder="1" applyAlignment="1">
      <alignment horizontal="center" vertical="center"/>
    </xf>
    <xf numFmtId="0" fontId="8" fillId="0" borderId="33" xfId="2" applyFont="1" applyFill="1" applyBorder="1" applyAlignment="1">
      <alignment horizontal="center" vertical="center"/>
    </xf>
    <xf numFmtId="0" fontId="8" fillId="0" borderId="36" xfId="2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0" fontId="10" fillId="0" borderId="29" xfId="2" applyFont="1" applyFill="1" applyBorder="1" applyAlignment="1">
      <alignment horizontal="center" vertical="center" wrapText="1"/>
    </xf>
    <xf numFmtId="0" fontId="10" fillId="0" borderId="26" xfId="2" applyFont="1" applyFill="1" applyBorder="1" applyAlignment="1">
      <alignment horizontal="center" vertical="center" wrapText="1"/>
    </xf>
    <xf numFmtId="0" fontId="10" fillId="0" borderId="2" xfId="2" applyFont="1" applyFill="1" applyBorder="1" applyAlignment="1">
      <alignment horizontal="center" vertical="center" wrapText="1"/>
    </xf>
    <xf numFmtId="0" fontId="10" fillId="0" borderId="3" xfId="2" applyFont="1" applyFill="1" applyBorder="1" applyAlignment="1">
      <alignment horizontal="center" vertical="center" wrapText="1"/>
    </xf>
    <xf numFmtId="10" fontId="8" fillId="0" borderId="35" xfId="2" applyNumberFormat="1" applyFont="1" applyBorder="1" applyAlignment="1">
      <alignment horizontal="center" vertical="center"/>
    </xf>
    <xf numFmtId="10" fontId="8" fillId="0" borderId="36" xfId="2" applyNumberFormat="1" applyFont="1" applyBorder="1" applyAlignment="1">
      <alignment horizontal="center" vertical="center"/>
    </xf>
    <xf numFmtId="0" fontId="10" fillId="0" borderId="24" xfId="2" applyFont="1" applyFill="1" applyBorder="1" applyAlignment="1">
      <alignment horizontal="center" vertical="center" wrapText="1"/>
    </xf>
    <xf numFmtId="0" fontId="10" fillId="0" borderId="25" xfId="2" applyFont="1" applyFill="1" applyBorder="1" applyAlignment="1">
      <alignment horizontal="center" vertical="center" wrapText="1"/>
    </xf>
    <xf numFmtId="0" fontId="12" fillId="3" borderId="20" xfId="2" applyFont="1" applyFill="1" applyBorder="1" applyAlignment="1">
      <alignment horizontal="center"/>
    </xf>
    <xf numFmtId="0" fontId="12" fillId="3" borderId="4" xfId="2" applyFont="1" applyFill="1" applyBorder="1" applyAlignment="1">
      <alignment horizontal="center"/>
    </xf>
    <xf numFmtId="0" fontId="14" fillId="3" borderId="4" xfId="2" applyFont="1" applyFill="1" applyBorder="1" applyAlignment="1">
      <alignment horizontal="center"/>
    </xf>
    <xf numFmtId="0" fontId="10" fillId="0" borderId="26" xfId="2" applyFont="1" applyFill="1" applyBorder="1" applyAlignment="1">
      <alignment horizontal="center" vertical="center" wrapText="1"/>
    </xf>
    <xf numFmtId="0" fontId="10" fillId="0" borderId="2" xfId="2" applyFont="1" applyFill="1" applyBorder="1" applyAlignment="1">
      <alignment horizontal="center" vertical="center" wrapText="1"/>
    </xf>
    <xf numFmtId="0" fontId="10" fillId="0" borderId="3" xfId="2" applyFont="1" applyFill="1" applyBorder="1" applyAlignment="1">
      <alignment horizontal="center" vertical="center" wrapText="1"/>
    </xf>
    <xf numFmtId="178" fontId="10" fillId="0" borderId="2" xfId="2" applyNumberFormat="1" applyFont="1" applyFill="1" applyBorder="1" applyAlignment="1">
      <alignment horizontal="center" vertical="center" wrapText="1"/>
    </xf>
    <xf numFmtId="0" fontId="8" fillId="0" borderId="3" xfId="0" applyFont="1" applyFill="1" applyBorder="1" applyAlignment="1">
      <alignment horizontal="center" vertical="center" wrapText="1"/>
    </xf>
    <xf numFmtId="180" fontId="10" fillId="0" borderId="2" xfId="2" applyNumberFormat="1" applyFont="1" applyFill="1" applyBorder="1" applyAlignment="1">
      <alignment horizontal="center" vertical="center" wrapText="1"/>
    </xf>
    <xf numFmtId="180" fontId="8" fillId="0" borderId="3" xfId="0" applyNumberFormat="1" applyFont="1" applyFill="1" applyBorder="1" applyAlignment="1">
      <alignment horizontal="center" vertical="center" wrapText="1"/>
    </xf>
    <xf numFmtId="0" fontId="10" fillId="0" borderId="13" xfId="2" applyFont="1" applyFill="1" applyBorder="1" applyAlignment="1">
      <alignment horizontal="center" vertical="center" wrapText="1"/>
    </xf>
    <xf numFmtId="0" fontId="10" fillId="0" borderId="28" xfId="2" applyFont="1" applyFill="1" applyBorder="1" applyAlignment="1">
      <alignment horizontal="center" vertical="center" wrapText="1"/>
    </xf>
    <xf numFmtId="0" fontId="8" fillId="0" borderId="14" xfId="0" applyFont="1" applyBorder="1" applyAlignment="1">
      <alignment horizontal="center" vertical="center" wrapText="1"/>
    </xf>
    <xf numFmtId="178" fontId="10" fillId="0" borderId="25" xfId="2" applyNumberFormat="1" applyFont="1" applyFill="1" applyBorder="1" applyAlignment="1">
      <alignment horizontal="center" vertical="center" wrapText="1"/>
    </xf>
    <xf numFmtId="180" fontId="10" fillId="0" borderId="25" xfId="2" applyNumberFormat="1" applyFont="1" applyFill="1" applyBorder="1" applyAlignment="1">
      <alignment horizontal="center" vertical="center" wrapText="1"/>
    </xf>
    <xf numFmtId="0" fontId="10" fillId="0" borderId="8" xfId="2" applyFont="1" applyFill="1" applyBorder="1" applyAlignment="1">
      <alignment horizontal="center" vertical="center" wrapText="1"/>
    </xf>
    <xf numFmtId="0" fontId="10" fillId="0" borderId="1" xfId="2" applyFont="1" applyFill="1" applyBorder="1" applyAlignment="1">
      <alignment horizontal="center" vertical="center" wrapText="1"/>
    </xf>
    <xf numFmtId="180" fontId="10" fillId="0" borderId="8" xfId="2" applyNumberFormat="1" applyFont="1" applyFill="1" applyBorder="1" applyAlignment="1">
      <alignment horizontal="center" vertical="center"/>
    </xf>
    <xf numFmtId="180" fontId="10" fillId="0" borderId="1" xfId="2" applyNumberFormat="1" applyFont="1" applyFill="1" applyBorder="1" applyAlignment="1">
      <alignment horizontal="center" vertical="center"/>
    </xf>
    <xf numFmtId="0" fontId="8" fillId="0" borderId="34" xfId="2" applyFont="1" applyBorder="1" applyAlignment="1">
      <alignment horizontal="center" vertical="center"/>
    </xf>
    <xf numFmtId="0" fontId="8" fillId="0" borderId="35" xfId="2" applyFont="1" applyBorder="1" applyAlignment="1">
      <alignment horizontal="center" vertical="center"/>
    </xf>
    <xf numFmtId="10" fontId="8" fillId="0" borderId="34" xfId="2" applyNumberFormat="1" applyFont="1" applyBorder="1" applyAlignment="1">
      <alignment horizontal="center" vertical="center"/>
    </xf>
    <xf numFmtId="0" fontId="8" fillId="0" borderId="36" xfId="2" applyFont="1" applyBorder="1" applyAlignment="1">
      <alignment horizontal="center" vertical="center"/>
    </xf>
    <xf numFmtId="0" fontId="8" fillId="0" borderId="14" xfId="2" applyFont="1" applyFill="1" applyBorder="1" applyAlignment="1">
      <alignment horizontal="center" vertical="center" wrapText="1"/>
    </xf>
    <xf numFmtId="0" fontId="8" fillId="0" borderId="3" xfId="2" applyFont="1" applyFill="1" applyBorder="1" applyAlignment="1">
      <alignment horizontal="center" vertical="center" wrapText="1"/>
    </xf>
    <xf numFmtId="180" fontId="8" fillId="0" borderId="3" xfId="2" applyNumberFormat="1" applyFont="1" applyFill="1" applyBorder="1" applyAlignment="1">
      <alignment horizontal="center" vertical="center" wrapText="1"/>
    </xf>
    <xf numFmtId="0" fontId="10" fillId="0" borderId="21" xfId="2" applyFont="1" applyFill="1" applyBorder="1" applyAlignment="1">
      <alignment horizontal="center" vertical="center" wrapText="1"/>
    </xf>
    <xf numFmtId="0" fontId="10" fillId="0" borderId="23" xfId="2" applyFont="1" applyFill="1" applyBorder="1" applyAlignment="1">
      <alignment horizontal="center" vertical="center" wrapText="1"/>
    </xf>
    <xf numFmtId="0" fontId="10" fillId="0" borderId="22" xfId="2" applyFont="1" applyFill="1" applyBorder="1" applyAlignment="1">
      <alignment horizontal="center" vertical="center" wrapText="1"/>
    </xf>
    <xf numFmtId="0" fontId="10" fillId="0" borderId="10" xfId="2" applyFont="1" applyFill="1" applyBorder="1" applyAlignment="1">
      <alignment horizontal="center" vertical="center" wrapText="1"/>
    </xf>
    <xf numFmtId="180" fontId="10" fillId="0" borderId="10" xfId="2" applyNumberFormat="1" applyFont="1" applyFill="1" applyBorder="1" applyAlignment="1">
      <alignment horizontal="center" vertical="center"/>
    </xf>
    <xf numFmtId="0" fontId="12" fillId="3" borderId="5" xfId="2" applyFont="1" applyFill="1" applyBorder="1" applyAlignment="1">
      <alignment horizontal="center" vertical="center" wrapText="1"/>
    </xf>
    <xf numFmtId="0" fontId="13" fillId="3" borderId="6" xfId="2" applyFont="1" applyFill="1" applyBorder="1" applyAlignment="1">
      <alignment horizontal="center" vertical="center" wrapText="1"/>
    </xf>
    <xf numFmtId="0" fontId="13" fillId="3" borderId="11" xfId="2" applyFont="1" applyFill="1" applyBorder="1" applyAlignment="1">
      <alignment horizontal="center" vertical="center" wrapText="1"/>
    </xf>
    <xf numFmtId="0" fontId="10" fillId="0" borderId="14" xfId="2" applyFont="1" applyFill="1" applyBorder="1" applyAlignment="1">
      <alignment horizontal="center" vertical="center" wrapText="1"/>
    </xf>
    <xf numFmtId="180" fontId="10" fillId="0" borderId="2" xfId="2" applyNumberFormat="1" applyFont="1" applyFill="1" applyBorder="1" applyAlignment="1">
      <alignment horizontal="center" vertical="center"/>
    </xf>
    <xf numFmtId="180" fontId="10" fillId="0" borderId="3" xfId="2" applyNumberFormat="1" applyFont="1" applyFill="1" applyBorder="1" applyAlignment="1">
      <alignment horizontal="center" vertical="center"/>
    </xf>
    <xf numFmtId="0" fontId="12" fillId="3" borderId="2" xfId="2" applyFont="1" applyFill="1" applyBorder="1" applyAlignment="1">
      <alignment horizontal="center" vertical="center" wrapText="1"/>
    </xf>
    <xf numFmtId="0" fontId="14" fillId="3" borderId="1" xfId="2" applyFont="1" applyFill="1" applyBorder="1" applyAlignment="1">
      <alignment horizontal="center" vertical="center" wrapText="1"/>
    </xf>
    <xf numFmtId="0" fontId="14" fillId="3" borderId="10" xfId="2" applyFont="1" applyFill="1" applyBorder="1" applyAlignment="1">
      <alignment horizontal="center" vertical="center" wrapText="1"/>
    </xf>
    <xf numFmtId="177" fontId="12" fillId="3" borderId="2" xfId="2" applyNumberFormat="1" applyFont="1" applyFill="1" applyBorder="1" applyAlignment="1">
      <alignment horizontal="center" vertical="center" wrapText="1"/>
    </xf>
    <xf numFmtId="177" fontId="14" fillId="3" borderId="1" xfId="2" applyNumberFormat="1" applyFont="1" applyFill="1" applyBorder="1" applyAlignment="1">
      <alignment horizontal="center" vertical="center" wrapText="1"/>
    </xf>
    <xf numFmtId="177" fontId="14" fillId="3" borderId="10" xfId="2" applyNumberFormat="1" applyFont="1" applyFill="1" applyBorder="1" applyAlignment="1">
      <alignment horizontal="center" vertical="center" wrapText="1"/>
    </xf>
    <xf numFmtId="0" fontId="13" fillId="3" borderId="1" xfId="2" applyFont="1" applyFill="1" applyBorder="1" applyAlignment="1">
      <alignment horizontal="center" vertical="center" wrapText="1"/>
    </xf>
    <xf numFmtId="0" fontId="13" fillId="3" borderId="10" xfId="2" applyFont="1" applyFill="1" applyBorder="1" applyAlignment="1">
      <alignment horizontal="center" vertical="center" wrapText="1"/>
    </xf>
    <xf numFmtId="0" fontId="12" fillId="3" borderId="13" xfId="2" applyFont="1" applyFill="1" applyBorder="1" applyAlignment="1">
      <alignment horizontal="center" vertical="center" wrapText="1"/>
    </xf>
    <xf numFmtId="0" fontId="14" fillId="3" borderId="23" xfId="2" applyFont="1" applyFill="1" applyBorder="1" applyAlignment="1">
      <alignment horizontal="center" vertical="center" wrapText="1"/>
    </xf>
    <xf numFmtId="0" fontId="14" fillId="3" borderId="22" xfId="2" applyFont="1" applyFill="1" applyBorder="1" applyAlignment="1">
      <alignment horizontal="center" vertical="center" wrapText="1"/>
    </xf>
    <xf numFmtId="0" fontId="12" fillId="3" borderId="24" xfId="2" applyFont="1" applyFill="1" applyBorder="1" applyAlignment="1">
      <alignment horizontal="center" vertical="center" wrapText="1"/>
    </xf>
    <xf numFmtId="0" fontId="12" fillId="3" borderId="25" xfId="2" applyFont="1" applyFill="1" applyBorder="1" applyAlignment="1">
      <alignment horizontal="center" vertical="center" wrapText="1"/>
    </xf>
    <xf numFmtId="14" fontId="10" fillId="2" borderId="15" xfId="2" applyNumberFormat="1" applyFont="1" applyFill="1" applyBorder="1" applyAlignment="1">
      <alignment horizontal="center" vertical="center"/>
    </xf>
    <xf numFmtId="14" fontId="10" fillId="2" borderId="32" xfId="2" applyNumberFormat="1" applyFont="1" applyFill="1" applyBorder="1" applyAlignment="1">
      <alignment horizontal="center" vertical="center"/>
    </xf>
    <xf numFmtId="14" fontId="10" fillId="2" borderId="17" xfId="2" applyNumberFormat="1" applyFont="1" applyFill="1" applyBorder="1" applyAlignment="1">
      <alignment horizontal="center" vertical="center"/>
    </xf>
    <xf numFmtId="0" fontId="12" fillId="3" borderId="14" xfId="2" applyFont="1" applyFill="1" applyBorder="1" applyAlignment="1">
      <alignment horizontal="center" vertical="center" wrapText="1"/>
    </xf>
    <xf numFmtId="0" fontId="12" fillId="3" borderId="19" xfId="2" applyFont="1" applyFill="1" applyBorder="1" applyAlignment="1">
      <alignment horizontal="center" vertical="center" wrapText="1"/>
    </xf>
    <xf numFmtId="0" fontId="13" fillId="3" borderId="3" xfId="2" applyFont="1" applyFill="1" applyBorder="1" applyAlignment="1">
      <alignment horizontal="center" vertical="center"/>
    </xf>
    <xf numFmtId="181" fontId="10" fillId="0" borderId="3" xfId="2" applyNumberFormat="1" applyFont="1" applyFill="1" applyBorder="1" applyAlignment="1">
      <alignment horizontal="center" vertical="center"/>
    </xf>
    <xf numFmtId="181" fontId="8" fillId="0" borderId="3" xfId="2" applyNumberFormat="1" applyFont="1" applyFill="1" applyBorder="1" applyAlignment="1">
      <alignment horizontal="center" vertical="center"/>
    </xf>
    <xf numFmtId="0" fontId="10" fillId="2" borderId="30" xfId="2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 vertical="center"/>
    </xf>
    <xf numFmtId="0" fontId="10" fillId="2" borderId="31" xfId="2" applyFont="1" applyFill="1" applyBorder="1" applyAlignment="1">
      <alignment horizontal="center" vertical="center"/>
    </xf>
    <xf numFmtId="0" fontId="12" fillId="3" borderId="1" xfId="2" applyFont="1" applyFill="1" applyBorder="1" applyAlignment="1">
      <alignment horizontal="center" vertical="center" wrapText="1"/>
    </xf>
    <xf numFmtId="0" fontId="12" fillId="3" borderId="10" xfId="2" applyFont="1" applyFill="1" applyBorder="1" applyAlignment="1">
      <alignment horizontal="center" vertical="center" wrapText="1"/>
    </xf>
    <xf numFmtId="0" fontId="12" fillId="3" borderId="13" xfId="2" applyFont="1" applyFill="1" applyBorder="1" applyAlignment="1">
      <alignment horizontal="center" vertical="center"/>
    </xf>
    <xf numFmtId="0" fontId="12" fillId="3" borderId="16" xfId="2" applyFont="1" applyFill="1" applyBorder="1" applyAlignment="1">
      <alignment horizontal="center" vertical="center"/>
    </xf>
    <xf numFmtId="0" fontId="13" fillId="3" borderId="2" xfId="2" applyFont="1" applyFill="1" applyBorder="1" applyAlignment="1">
      <alignment horizontal="center" vertical="center"/>
    </xf>
    <xf numFmtId="0" fontId="10" fillId="0" borderId="2" xfId="2" applyFont="1" applyFill="1" applyBorder="1" applyAlignment="1">
      <alignment horizontal="center" vertical="center"/>
    </xf>
    <xf numFmtId="0" fontId="10" fillId="0" borderId="41" xfId="2" applyFont="1" applyFill="1" applyBorder="1" applyAlignment="1">
      <alignment horizontal="center" vertical="center" wrapText="1"/>
    </xf>
    <xf numFmtId="0" fontId="10" fillId="0" borderId="29" xfId="2" applyFont="1" applyFill="1" applyBorder="1" applyAlignment="1">
      <alignment horizontal="center" vertical="center" wrapText="1"/>
    </xf>
    <xf numFmtId="0" fontId="8" fillId="0" borderId="1" xfId="2" applyFont="1" applyFill="1" applyBorder="1" applyAlignment="1">
      <alignment horizontal="center" vertical="center" wrapText="1"/>
    </xf>
  </cellXfs>
  <cellStyles count="6">
    <cellStyle name="0,0_x000d__x000a_NA_x000d__x000a_" xfId="1"/>
    <cellStyle name="Normal_test q4_4" xfId="3"/>
    <cellStyle name="표준" xfId="0" builtinId="0"/>
    <cellStyle name="표준 2" xfId="5"/>
    <cellStyle name="표준 3" xfId="4"/>
    <cellStyle name="표준_MDIN240_compositiontable_090226" xfId="2"/>
  </cellStyles>
  <dxfs count="2">
    <dxf>
      <font>
        <condense val="0"/>
        <extend val="0"/>
        <color indexed="9"/>
      </font>
    </dxf>
    <dxf>
      <font>
        <condense val="0"/>
        <extend val="0"/>
        <color indexed="9"/>
      </font>
    </dxf>
  </dxfs>
  <tableStyles count="0" defaultTableStyle="TableStyleMedium9" defaultPivotStyle="PivotStyleLight16"/>
  <colors>
    <mruColors>
      <color rgb="FF3366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jpe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3" Type="http://schemas.openxmlformats.org/officeDocument/2006/relationships/image" Target="../media/image3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95250</xdr:colOff>
      <xdr:row>0</xdr:row>
      <xdr:rowOff>57150</xdr:rowOff>
    </xdr:from>
    <xdr:to>
      <xdr:col>2</xdr:col>
      <xdr:colOff>865975</xdr:colOff>
      <xdr:row>0</xdr:row>
      <xdr:rowOff>417150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57150"/>
          <a:ext cx="1066000" cy="360000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57150</xdr:colOff>
          <xdr:row>27</xdr:row>
          <xdr:rowOff>76200</xdr:rowOff>
        </xdr:from>
        <xdr:to>
          <xdr:col>13</xdr:col>
          <xdr:colOff>695325</xdr:colOff>
          <xdr:row>30</xdr:row>
          <xdr:rowOff>38100</xdr:rowOff>
        </xdr:to>
        <xdr:sp macro="" textlink="">
          <xdr:nvSpPr>
            <xdr:cNvPr id="2049" name="Object 1" hidden="1">
              <a:extLst>
                <a:ext uri="{63B3BB69-23CF-44E3-9099-C40C66FF867C}">
                  <a14:compatExt spid="_x0000_s204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152400</xdr:colOff>
          <xdr:row>13</xdr:row>
          <xdr:rowOff>9525</xdr:rowOff>
        </xdr:from>
        <xdr:to>
          <xdr:col>13</xdr:col>
          <xdr:colOff>638175</xdr:colOff>
          <xdr:row>14</xdr:row>
          <xdr:rowOff>180975</xdr:rowOff>
        </xdr:to>
        <xdr:sp macro="" textlink="">
          <xdr:nvSpPr>
            <xdr:cNvPr id="2050" name="Object 2" hidden="1">
              <a:extLst>
                <a:ext uri="{63B3BB69-23CF-44E3-9099-C40C66FF867C}">
                  <a14:compatExt spid="_x0000_s205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76200</xdr:colOff>
          <xdr:row>40</xdr:row>
          <xdr:rowOff>180975</xdr:rowOff>
        </xdr:from>
        <xdr:to>
          <xdr:col>13</xdr:col>
          <xdr:colOff>685800</xdr:colOff>
          <xdr:row>43</xdr:row>
          <xdr:rowOff>85725</xdr:rowOff>
        </xdr:to>
        <xdr:sp macro="" textlink="">
          <xdr:nvSpPr>
            <xdr:cNvPr id="2051" name="Object 3" hidden="1">
              <a:extLst>
                <a:ext uri="{63B3BB69-23CF-44E3-9099-C40C66FF867C}">
                  <a14:compatExt spid="_x0000_s205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152400</xdr:colOff>
          <xdr:row>35</xdr:row>
          <xdr:rowOff>9525</xdr:rowOff>
        </xdr:from>
        <xdr:to>
          <xdr:col>13</xdr:col>
          <xdr:colOff>628650</xdr:colOff>
          <xdr:row>36</xdr:row>
          <xdr:rowOff>200025</xdr:rowOff>
        </xdr:to>
        <xdr:sp macro="" textlink="">
          <xdr:nvSpPr>
            <xdr:cNvPr id="2052" name="Object 4" hidden="1">
              <a:extLst>
                <a:ext uri="{63B3BB69-23CF-44E3-9099-C40C66FF867C}">
                  <a14:compatExt spid="_x0000_s205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152400</xdr:colOff>
          <xdr:row>45</xdr:row>
          <xdr:rowOff>85725</xdr:rowOff>
        </xdr:from>
        <xdr:to>
          <xdr:col>13</xdr:col>
          <xdr:colOff>590550</xdr:colOff>
          <xdr:row>47</xdr:row>
          <xdr:rowOff>104775</xdr:rowOff>
        </xdr:to>
        <xdr:sp macro="" textlink="">
          <xdr:nvSpPr>
            <xdr:cNvPr id="2056" name="Object 8" hidden="1">
              <a:extLst>
                <a:ext uri="{63B3BB69-23CF-44E3-9099-C40C66FF867C}">
                  <a14:compatExt spid="_x0000_s205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142875</xdr:colOff>
          <xdr:row>19</xdr:row>
          <xdr:rowOff>85725</xdr:rowOff>
        </xdr:from>
        <xdr:to>
          <xdr:col>13</xdr:col>
          <xdr:colOff>628650</xdr:colOff>
          <xdr:row>21</xdr:row>
          <xdr:rowOff>66675</xdr:rowOff>
        </xdr:to>
        <xdr:sp macro="" textlink="">
          <xdr:nvSpPr>
            <xdr:cNvPr id="2128" name="Object 80" hidden="1">
              <a:extLst>
                <a:ext uri="{63B3BB69-23CF-44E3-9099-C40C66FF867C}">
                  <a14:compatExt spid="_x0000_s212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47625</xdr:colOff>
          <xdr:row>24</xdr:row>
          <xdr:rowOff>28575</xdr:rowOff>
        </xdr:from>
        <xdr:to>
          <xdr:col>13</xdr:col>
          <xdr:colOff>685800</xdr:colOff>
          <xdr:row>24</xdr:row>
          <xdr:rowOff>361950</xdr:rowOff>
        </xdr:to>
        <xdr:sp macro="" textlink="">
          <xdr:nvSpPr>
            <xdr:cNvPr id="2137" name="Object 89" hidden="1">
              <a:extLst>
                <a:ext uri="{63B3BB69-23CF-44E3-9099-C40C66FF867C}">
                  <a14:compatExt spid="_x0000_s213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38100</xdr:colOff>
          <xdr:row>25</xdr:row>
          <xdr:rowOff>28575</xdr:rowOff>
        </xdr:from>
        <xdr:to>
          <xdr:col>13</xdr:col>
          <xdr:colOff>695325</xdr:colOff>
          <xdr:row>25</xdr:row>
          <xdr:rowOff>352425</xdr:rowOff>
        </xdr:to>
        <xdr:sp macro="" textlink="">
          <xdr:nvSpPr>
            <xdr:cNvPr id="2139" name="Object 91" hidden="1">
              <a:extLst>
                <a:ext uri="{63B3BB69-23CF-44E3-9099-C40C66FF867C}">
                  <a14:compatExt spid="_x0000_s213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133350</xdr:colOff>
          <xdr:row>37</xdr:row>
          <xdr:rowOff>38100</xdr:rowOff>
        </xdr:from>
        <xdr:to>
          <xdr:col>13</xdr:col>
          <xdr:colOff>676275</xdr:colOff>
          <xdr:row>38</xdr:row>
          <xdr:rowOff>142875</xdr:rowOff>
        </xdr:to>
        <xdr:sp macro="" textlink="">
          <xdr:nvSpPr>
            <xdr:cNvPr id="2153" name="Object 105" hidden="1">
              <a:extLst>
                <a:ext uri="{63B3BB69-23CF-44E3-9099-C40C66FF867C}">
                  <a14:compatExt spid="_x0000_s215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66675</xdr:colOff>
          <xdr:row>12</xdr:row>
          <xdr:rowOff>66675</xdr:rowOff>
        </xdr:from>
        <xdr:to>
          <xdr:col>12</xdr:col>
          <xdr:colOff>876300</xdr:colOff>
          <xdr:row>15</xdr:row>
          <xdr:rowOff>95250</xdr:rowOff>
        </xdr:to>
        <xdr:sp macro="" textlink="">
          <xdr:nvSpPr>
            <xdr:cNvPr id="2156" name="Object 108" hidden="1">
              <a:extLst>
                <a:ext uri="{63B3BB69-23CF-44E3-9099-C40C66FF867C}">
                  <a14:compatExt spid="_x0000_s215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95250</xdr:colOff>
          <xdr:row>18</xdr:row>
          <xdr:rowOff>152400</xdr:rowOff>
        </xdr:from>
        <xdr:to>
          <xdr:col>12</xdr:col>
          <xdr:colOff>800100</xdr:colOff>
          <xdr:row>21</xdr:row>
          <xdr:rowOff>142875</xdr:rowOff>
        </xdr:to>
        <xdr:sp macro="" textlink="">
          <xdr:nvSpPr>
            <xdr:cNvPr id="2157" name="Object 109" hidden="1">
              <a:extLst>
                <a:ext uri="{63B3BB69-23CF-44E3-9099-C40C66FF867C}">
                  <a14:compatExt spid="_x0000_s215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323850</xdr:colOff>
          <xdr:row>24</xdr:row>
          <xdr:rowOff>47625</xdr:rowOff>
        </xdr:from>
        <xdr:to>
          <xdr:col>12</xdr:col>
          <xdr:colOff>723900</xdr:colOff>
          <xdr:row>24</xdr:row>
          <xdr:rowOff>371475</xdr:rowOff>
        </xdr:to>
        <xdr:sp macro="" textlink="">
          <xdr:nvSpPr>
            <xdr:cNvPr id="2158" name="Object 110" hidden="1">
              <a:extLst>
                <a:ext uri="{63B3BB69-23CF-44E3-9099-C40C66FF867C}">
                  <a14:compatExt spid="_x0000_s215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285750</xdr:colOff>
          <xdr:row>25</xdr:row>
          <xdr:rowOff>47625</xdr:rowOff>
        </xdr:from>
        <xdr:to>
          <xdr:col>12</xdr:col>
          <xdr:colOff>733425</xdr:colOff>
          <xdr:row>26</xdr:row>
          <xdr:rowOff>19050</xdr:rowOff>
        </xdr:to>
        <xdr:sp macro="" textlink="">
          <xdr:nvSpPr>
            <xdr:cNvPr id="2159" name="Object 111" hidden="1">
              <a:extLst>
                <a:ext uri="{63B3BB69-23CF-44E3-9099-C40C66FF867C}">
                  <a14:compatExt spid="_x0000_s215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95250</xdr:colOff>
          <xdr:row>27</xdr:row>
          <xdr:rowOff>0</xdr:rowOff>
        </xdr:from>
        <xdr:to>
          <xdr:col>12</xdr:col>
          <xdr:colOff>828675</xdr:colOff>
          <xdr:row>30</xdr:row>
          <xdr:rowOff>19050</xdr:rowOff>
        </xdr:to>
        <xdr:sp macro="" textlink="">
          <xdr:nvSpPr>
            <xdr:cNvPr id="2160" name="Object 112" hidden="1">
              <a:extLst>
                <a:ext uri="{63B3BB69-23CF-44E3-9099-C40C66FF867C}">
                  <a14:compatExt spid="_x0000_s216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190500</xdr:colOff>
          <xdr:row>31</xdr:row>
          <xdr:rowOff>133350</xdr:rowOff>
        </xdr:from>
        <xdr:to>
          <xdr:col>12</xdr:col>
          <xdr:colOff>742950</xdr:colOff>
          <xdr:row>34</xdr:row>
          <xdr:rowOff>123825</xdr:rowOff>
        </xdr:to>
        <xdr:sp macro="" textlink="">
          <xdr:nvSpPr>
            <xdr:cNvPr id="2161" name="Object 113" hidden="1">
              <a:extLst>
                <a:ext uri="{63B3BB69-23CF-44E3-9099-C40C66FF867C}">
                  <a14:compatExt spid="_x0000_s216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104775</xdr:colOff>
          <xdr:row>31</xdr:row>
          <xdr:rowOff>114300</xdr:rowOff>
        </xdr:from>
        <xdr:to>
          <xdr:col>13</xdr:col>
          <xdr:colOff>657225</xdr:colOff>
          <xdr:row>34</xdr:row>
          <xdr:rowOff>104775</xdr:rowOff>
        </xdr:to>
        <xdr:sp macro="" textlink="">
          <xdr:nvSpPr>
            <xdr:cNvPr id="2162" name="Object 114" hidden="1">
              <a:extLst>
                <a:ext uri="{63B3BB69-23CF-44E3-9099-C40C66FF867C}">
                  <a14:compatExt spid="_x0000_s216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304800</xdr:colOff>
          <xdr:row>35</xdr:row>
          <xdr:rowOff>47625</xdr:rowOff>
        </xdr:from>
        <xdr:to>
          <xdr:col>12</xdr:col>
          <xdr:colOff>666750</xdr:colOff>
          <xdr:row>36</xdr:row>
          <xdr:rowOff>152400</xdr:rowOff>
        </xdr:to>
        <xdr:sp macro="" textlink="">
          <xdr:nvSpPr>
            <xdr:cNvPr id="2163" name="Object 115" hidden="1">
              <a:extLst>
                <a:ext uri="{63B3BB69-23CF-44E3-9099-C40C66FF867C}">
                  <a14:compatExt spid="_x0000_s216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323850</xdr:colOff>
          <xdr:row>37</xdr:row>
          <xdr:rowOff>38100</xdr:rowOff>
        </xdr:from>
        <xdr:to>
          <xdr:col>12</xdr:col>
          <xdr:colOff>704850</xdr:colOff>
          <xdr:row>38</xdr:row>
          <xdr:rowOff>190500</xdr:rowOff>
        </xdr:to>
        <xdr:sp macro="" textlink="">
          <xdr:nvSpPr>
            <xdr:cNvPr id="2164" name="Object 116" hidden="1">
              <a:extLst>
                <a:ext uri="{63B3BB69-23CF-44E3-9099-C40C66FF867C}">
                  <a14:compatExt spid="_x0000_s216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180975</xdr:colOff>
          <xdr:row>40</xdr:row>
          <xdr:rowOff>171450</xdr:rowOff>
        </xdr:from>
        <xdr:to>
          <xdr:col>12</xdr:col>
          <xdr:colOff>790575</xdr:colOff>
          <xdr:row>43</xdr:row>
          <xdr:rowOff>57150</xdr:rowOff>
        </xdr:to>
        <xdr:sp macro="" textlink="">
          <xdr:nvSpPr>
            <xdr:cNvPr id="2165" name="Object 117" hidden="1">
              <a:extLst>
                <a:ext uri="{63B3BB69-23CF-44E3-9099-C40C66FF867C}">
                  <a14:compatExt spid="_x0000_s216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19050</xdr:colOff>
          <xdr:row>45</xdr:row>
          <xdr:rowOff>66675</xdr:rowOff>
        </xdr:from>
        <xdr:to>
          <xdr:col>12</xdr:col>
          <xdr:colOff>923925</xdr:colOff>
          <xdr:row>47</xdr:row>
          <xdr:rowOff>152400</xdr:rowOff>
        </xdr:to>
        <xdr:sp macro="" textlink="">
          <xdr:nvSpPr>
            <xdr:cNvPr id="2166" name="Object 118" hidden="1">
              <a:extLst>
                <a:ext uri="{63B3BB69-23CF-44E3-9099-C40C66FF867C}">
                  <a14:compatExt spid="_x0000_s216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26" Type="http://schemas.openxmlformats.org/officeDocument/2006/relationships/oleObject" Target="../embeddings/oleObject12.bin"/><Relationship Id="rId39" Type="http://schemas.openxmlformats.org/officeDocument/2006/relationships/image" Target="../media/image18.emf"/><Relationship Id="rId21" Type="http://schemas.openxmlformats.org/officeDocument/2006/relationships/image" Target="../media/image9.emf"/><Relationship Id="rId34" Type="http://schemas.openxmlformats.org/officeDocument/2006/relationships/oleObject" Target="../embeddings/oleObject16.bin"/><Relationship Id="rId42" Type="http://schemas.openxmlformats.org/officeDocument/2006/relationships/oleObject" Target="../embeddings/oleObject20.bin"/><Relationship Id="rId7" Type="http://schemas.openxmlformats.org/officeDocument/2006/relationships/image" Target="../media/image2.emf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7.bin"/><Relationship Id="rId20" Type="http://schemas.openxmlformats.org/officeDocument/2006/relationships/oleObject" Target="../embeddings/oleObject9.bin"/><Relationship Id="rId29" Type="http://schemas.openxmlformats.org/officeDocument/2006/relationships/image" Target="../media/image13.emf"/><Relationship Id="rId41" Type="http://schemas.openxmlformats.org/officeDocument/2006/relationships/image" Target="../media/image19.emf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4.emf"/><Relationship Id="rId24" Type="http://schemas.openxmlformats.org/officeDocument/2006/relationships/oleObject" Target="../embeddings/oleObject11.bin"/><Relationship Id="rId32" Type="http://schemas.openxmlformats.org/officeDocument/2006/relationships/oleObject" Target="../embeddings/oleObject15.bin"/><Relationship Id="rId37" Type="http://schemas.openxmlformats.org/officeDocument/2006/relationships/image" Target="../media/image17.emf"/><Relationship Id="rId40" Type="http://schemas.openxmlformats.org/officeDocument/2006/relationships/oleObject" Target="../embeddings/oleObject19.bin"/><Relationship Id="rId5" Type="http://schemas.openxmlformats.org/officeDocument/2006/relationships/image" Target="../media/image1.emf"/><Relationship Id="rId15" Type="http://schemas.openxmlformats.org/officeDocument/2006/relationships/image" Target="../media/image6.emf"/><Relationship Id="rId23" Type="http://schemas.openxmlformats.org/officeDocument/2006/relationships/image" Target="../media/image10.emf"/><Relationship Id="rId28" Type="http://schemas.openxmlformats.org/officeDocument/2006/relationships/oleObject" Target="../embeddings/oleObject13.bin"/><Relationship Id="rId36" Type="http://schemas.openxmlformats.org/officeDocument/2006/relationships/oleObject" Target="../embeddings/oleObject17.bin"/><Relationship Id="rId10" Type="http://schemas.openxmlformats.org/officeDocument/2006/relationships/oleObject" Target="../embeddings/oleObject4.bin"/><Relationship Id="rId19" Type="http://schemas.openxmlformats.org/officeDocument/2006/relationships/image" Target="../media/image8.emf"/><Relationship Id="rId31" Type="http://schemas.openxmlformats.org/officeDocument/2006/relationships/image" Target="../media/image14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4" Type="http://schemas.openxmlformats.org/officeDocument/2006/relationships/oleObject" Target="../embeddings/oleObject6.bin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emf"/><Relationship Id="rId30" Type="http://schemas.openxmlformats.org/officeDocument/2006/relationships/oleObject" Target="../embeddings/oleObject14.bin"/><Relationship Id="rId35" Type="http://schemas.openxmlformats.org/officeDocument/2006/relationships/image" Target="../media/image16.emf"/><Relationship Id="rId43" Type="http://schemas.openxmlformats.org/officeDocument/2006/relationships/image" Target="../media/image20.emf"/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25" Type="http://schemas.openxmlformats.org/officeDocument/2006/relationships/image" Target="../media/image11.emf"/><Relationship Id="rId33" Type="http://schemas.openxmlformats.org/officeDocument/2006/relationships/image" Target="../media/image15.emf"/><Relationship Id="rId38" Type="http://schemas.openxmlformats.org/officeDocument/2006/relationships/oleObject" Target="../embeddings/oleObject18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B1:O54"/>
  <sheetViews>
    <sheetView showGridLines="0" tabSelected="1" zoomScaleNormal="100" workbookViewId="0">
      <selection activeCell="D1" sqref="D1"/>
    </sheetView>
  </sheetViews>
  <sheetFormatPr defaultColWidth="8.88671875" defaultRowHeight="15" x14ac:dyDescent="0.15"/>
  <cols>
    <col min="1" max="1" width="2.33203125" style="1" customWidth="1"/>
    <col min="2" max="2" width="3.44140625" style="1" customWidth="1"/>
    <col min="3" max="3" width="12.21875" style="1" bestFit="1" customWidth="1"/>
    <col min="4" max="4" width="18.109375" style="1" bestFit="1" customWidth="1"/>
    <col min="5" max="5" width="14.44140625" style="1" customWidth="1"/>
    <col min="6" max="6" width="9.33203125" style="1" customWidth="1"/>
    <col min="7" max="7" width="33.44140625" style="1" customWidth="1"/>
    <col min="8" max="8" width="24.77734375" style="1" customWidth="1"/>
    <col min="9" max="9" width="9.77734375" style="1" customWidth="1"/>
    <col min="10" max="10" width="8.88671875" style="1"/>
    <col min="11" max="11" width="10.44140625" style="1" customWidth="1"/>
    <col min="12" max="12" width="10.6640625" style="1" customWidth="1"/>
    <col min="13" max="13" width="11" style="1" customWidth="1"/>
    <col min="14" max="16384" width="8.88671875" style="1"/>
  </cols>
  <sheetData>
    <row r="1" spans="2:14" ht="53.45" customHeight="1" x14ac:dyDescent="0.15"/>
    <row r="2" spans="2:14" ht="15.75" thickBot="1" x14ac:dyDescent="0.25">
      <c r="B2" s="2"/>
      <c r="C2" s="2"/>
      <c r="D2" s="3"/>
      <c r="E2" s="4"/>
      <c r="F2" s="3"/>
      <c r="G2" s="4"/>
      <c r="H2" s="4"/>
      <c r="I2" s="5"/>
      <c r="J2" s="3"/>
      <c r="K2" s="4"/>
      <c r="L2" s="6"/>
    </row>
    <row r="3" spans="2:14" x14ac:dyDescent="0.15">
      <c r="B3" s="163" t="s">
        <v>7</v>
      </c>
      <c r="C3" s="164"/>
      <c r="D3" s="165"/>
      <c r="E3" s="166" t="s">
        <v>93</v>
      </c>
      <c r="F3" s="166"/>
      <c r="G3" s="7" t="s">
        <v>0</v>
      </c>
      <c r="H3" s="8" t="s">
        <v>94</v>
      </c>
      <c r="I3" s="9" t="s">
        <v>8</v>
      </c>
      <c r="J3" s="150" t="s">
        <v>119</v>
      </c>
      <c r="K3" s="151"/>
      <c r="L3" s="152"/>
    </row>
    <row r="4" spans="2:14" ht="15.75" thickBot="1" x14ac:dyDescent="0.2">
      <c r="B4" s="153" t="s">
        <v>36</v>
      </c>
      <c r="C4" s="154"/>
      <c r="D4" s="155"/>
      <c r="E4" s="156">
        <f>F49</f>
        <v>0.76551771199999996</v>
      </c>
      <c r="F4" s="157"/>
      <c r="G4" s="10" t="s">
        <v>1</v>
      </c>
      <c r="H4" s="11" t="s">
        <v>9</v>
      </c>
      <c r="I4" s="12" t="s">
        <v>32</v>
      </c>
      <c r="J4" s="158" t="s">
        <v>52</v>
      </c>
      <c r="K4" s="159"/>
      <c r="L4" s="160"/>
    </row>
    <row r="5" spans="2:14" ht="15.75" thickBot="1" x14ac:dyDescent="0.25">
      <c r="B5" s="4"/>
      <c r="C5" s="4"/>
      <c r="D5" s="3"/>
      <c r="E5" s="4"/>
      <c r="F5" s="3"/>
      <c r="G5" s="13"/>
      <c r="H5" s="4"/>
      <c r="I5" s="5"/>
      <c r="J5" s="3"/>
      <c r="K5" s="4"/>
      <c r="L5" s="6"/>
    </row>
    <row r="6" spans="2:14" ht="13.7" customHeight="1" x14ac:dyDescent="0.15">
      <c r="B6" s="145" t="s">
        <v>2</v>
      </c>
      <c r="C6" s="148" t="s">
        <v>37</v>
      </c>
      <c r="D6" s="137" t="s">
        <v>3</v>
      </c>
      <c r="E6" s="137" t="s">
        <v>4</v>
      </c>
      <c r="F6" s="137" t="s">
        <v>11</v>
      </c>
      <c r="G6" s="137" t="s">
        <v>12</v>
      </c>
      <c r="H6" s="137" t="s">
        <v>5</v>
      </c>
      <c r="I6" s="140" t="s">
        <v>13</v>
      </c>
      <c r="J6" s="137" t="s">
        <v>14</v>
      </c>
      <c r="K6" s="137" t="s">
        <v>15</v>
      </c>
      <c r="L6" s="131" t="s">
        <v>16</v>
      </c>
      <c r="M6" s="131" t="s">
        <v>72</v>
      </c>
      <c r="N6" s="131" t="s">
        <v>73</v>
      </c>
    </row>
    <row r="7" spans="2:14" x14ac:dyDescent="0.15">
      <c r="B7" s="146"/>
      <c r="C7" s="149"/>
      <c r="D7" s="138"/>
      <c r="E7" s="138"/>
      <c r="F7" s="143"/>
      <c r="G7" s="161"/>
      <c r="H7" s="138"/>
      <c r="I7" s="141"/>
      <c r="J7" s="143"/>
      <c r="K7" s="143"/>
      <c r="L7" s="132"/>
      <c r="M7" s="132"/>
      <c r="N7" s="132"/>
    </row>
    <row r="8" spans="2:14" ht="15.75" thickBot="1" x14ac:dyDescent="0.2">
      <c r="B8" s="147"/>
      <c r="C8" s="149"/>
      <c r="D8" s="139"/>
      <c r="E8" s="139"/>
      <c r="F8" s="144"/>
      <c r="G8" s="162"/>
      <c r="H8" s="139"/>
      <c r="I8" s="142"/>
      <c r="J8" s="144"/>
      <c r="K8" s="144"/>
      <c r="L8" s="133"/>
      <c r="M8" s="133"/>
      <c r="N8" s="133"/>
    </row>
    <row r="9" spans="2:14" ht="15.75" thickBot="1" x14ac:dyDescent="0.2">
      <c r="B9" s="79">
        <v>1</v>
      </c>
      <c r="C9" s="80" t="s">
        <v>64</v>
      </c>
      <c r="D9" s="80" t="s">
        <v>89</v>
      </c>
      <c r="E9" s="80" t="s">
        <v>29</v>
      </c>
      <c r="F9" s="81">
        <v>4.7000000000000002E-3</v>
      </c>
      <c r="G9" s="80" t="s">
        <v>17</v>
      </c>
      <c r="H9" s="80" t="s">
        <v>18</v>
      </c>
      <c r="I9" s="82">
        <f>F9</f>
        <v>4.7000000000000002E-3</v>
      </c>
      <c r="J9" s="83">
        <v>1</v>
      </c>
      <c r="K9" s="84">
        <f t="shared" ref="K9:K26" si="0">I9/$F$49</f>
        <v>6.1396358651463843E-3</v>
      </c>
      <c r="L9" s="85">
        <f t="shared" ref="L9:L27" si="1">K9*1000000</f>
        <v>6139.6358651463843</v>
      </c>
      <c r="M9" s="87" t="s">
        <v>97</v>
      </c>
      <c r="N9" s="89" t="s">
        <v>98</v>
      </c>
    </row>
    <row r="10" spans="2:14" ht="15.75" thickBot="1" x14ac:dyDescent="0.2">
      <c r="B10" s="74">
        <v>2</v>
      </c>
      <c r="C10" s="69" t="s">
        <v>64</v>
      </c>
      <c r="D10" s="69" t="s">
        <v>90</v>
      </c>
      <c r="E10" s="69" t="s">
        <v>29</v>
      </c>
      <c r="F10" s="75">
        <v>4.7000000000000002E-3</v>
      </c>
      <c r="G10" s="69" t="s">
        <v>17</v>
      </c>
      <c r="H10" s="69" t="s">
        <v>18</v>
      </c>
      <c r="I10" s="76">
        <f>F10</f>
        <v>4.7000000000000002E-3</v>
      </c>
      <c r="J10" s="77">
        <v>1</v>
      </c>
      <c r="K10" s="78">
        <f t="shared" si="0"/>
        <v>6.1396358651463843E-3</v>
      </c>
      <c r="L10" s="86">
        <f t="shared" si="1"/>
        <v>6139.6358651463843</v>
      </c>
      <c r="M10" s="88" t="s">
        <v>97</v>
      </c>
      <c r="N10" s="90" t="s">
        <v>97</v>
      </c>
    </row>
    <row r="11" spans="2:14" ht="15.75" thickBot="1" x14ac:dyDescent="0.2">
      <c r="B11" s="92">
        <v>3</v>
      </c>
      <c r="C11" s="93" t="s">
        <v>64</v>
      </c>
      <c r="D11" s="93" t="s">
        <v>108</v>
      </c>
      <c r="E11" s="93" t="s">
        <v>29</v>
      </c>
      <c r="F11" s="75">
        <v>2.2000000000000001E-3</v>
      </c>
      <c r="G11" s="93" t="s">
        <v>17</v>
      </c>
      <c r="H11" s="93" t="s">
        <v>18</v>
      </c>
      <c r="I11" s="76">
        <f>F11</f>
        <v>2.2000000000000001E-3</v>
      </c>
      <c r="J11" s="77">
        <v>1</v>
      </c>
      <c r="K11" s="78">
        <f t="shared" si="0"/>
        <v>2.8738721070897966E-3</v>
      </c>
      <c r="L11" s="86">
        <f t="shared" ref="L11" si="2">K11*1000000</f>
        <v>2873.8721070897968</v>
      </c>
      <c r="M11" s="88" t="s">
        <v>97</v>
      </c>
      <c r="N11" s="90" t="s">
        <v>97</v>
      </c>
    </row>
    <row r="12" spans="2:14" x14ac:dyDescent="0.15">
      <c r="B12" s="167">
        <v>4</v>
      </c>
      <c r="C12" s="99" t="s">
        <v>56</v>
      </c>
      <c r="D12" s="115" t="s">
        <v>22</v>
      </c>
      <c r="E12" s="115" t="s">
        <v>117</v>
      </c>
      <c r="F12" s="117">
        <v>0.1323123984</v>
      </c>
      <c r="G12" s="73" t="s">
        <v>57</v>
      </c>
      <c r="H12" s="73" t="s">
        <v>25</v>
      </c>
      <c r="I12" s="54">
        <f>$F$12*J12</f>
        <v>3.3078099600000001E-2</v>
      </c>
      <c r="J12" s="28">
        <v>0.25</v>
      </c>
      <c r="K12" s="29">
        <f t="shared" si="0"/>
        <v>4.3210103543626435E-2</v>
      </c>
      <c r="L12" s="30">
        <f t="shared" si="1"/>
        <v>43210.103543626436</v>
      </c>
      <c r="M12" s="119"/>
      <c r="N12" s="96"/>
    </row>
    <row r="13" spans="2:14" x14ac:dyDescent="0.15">
      <c r="B13" s="111"/>
      <c r="C13" s="99"/>
      <c r="D13" s="116"/>
      <c r="E13" s="116"/>
      <c r="F13" s="118"/>
      <c r="G13" s="34" t="s">
        <v>34</v>
      </c>
      <c r="H13" s="34" t="s">
        <v>19</v>
      </c>
      <c r="I13" s="52">
        <f t="shared" ref="I13:I17" si="3">$F$12*J13</f>
        <v>6.6156199200000002E-2</v>
      </c>
      <c r="J13" s="20">
        <v>0.5</v>
      </c>
      <c r="K13" s="21">
        <f t="shared" si="0"/>
        <v>8.642020708725287E-2</v>
      </c>
      <c r="L13" s="22">
        <f t="shared" si="1"/>
        <v>86420.207087252871</v>
      </c>
      <c r="M13" s="120"/>
      <c r="N13" s="96"/>
    </row>
    <row r="14" spans="2:14" x14ac:dyDescent="0.15">
      <c r="B14" s="111"/>
      <c r="C14" s="99"/>
      <c r="D14" s="116"/>
      <c r="E14" s="116"/>
      <c r="F14" s="118"/>
      <c r="G14" s="34" t="s">
        <v>58</v>
      </c>
      <c r="H14" s="34" t="s">
        <v>60</v>
      </c>
      <c r="I14" s="52">
        <f t="shared" si="3"/>
        <v>6.6156199200000003E-3</v>
      </c>
      <c r="J14" s="20">
        <v>0.05</v>
      </c>
      <c r="K14" s="21">
        <f t="shared" si="0"/>
        <v>8.642020708725287E-3</v>
      </c>
      <c r="L14" s="22">
        <f t="shared" si="1"/>
        <v>8642.0207087252875</v>
      </c>
      <c r="M14" s="120"/>
      <c r="N14" s="96"/>
    </row>
    <row r="15" spans="2:14" x14ac:dyDescent="0.15">
      <c r="B15" s="111"/>
      <c r="C15" s="99"/>
      <c r="D15" s="116"/>
      <c r="E15" s="116"/>
      <c r="F15" s="118"/>
      <c r="G15" s="34" t="s">
        <v>59</v>
      </c>
      <c r="H15" s="34" t="s">
        <v>61</v>
      </c>
      <c r="I15" s="52">
        <f t="shared" si="3"/>
        <v>6.6156199200000003E-3</v>
      </c>
      <c r="J15" s="20">
        <v>0.05</v>
      </c>
      <c r="K15" s="21">
        <f t="shared" si="0"/>
        <v>8.642020708725287E-3</v>
      </c>
      <c r="L15" s="22">
        <f t="shared" si="1"/>
        <v>8642.0207087252875</v>
      </c>
      <c r="M15" s="120"/>
      <c r="N15" s="96"/>
    </row>
    <row r="16" spans="2:14" x14ac:dyDescent="0.15">
      <c r="B16" s="111"/>
      <c r="C16" s="99"/>
      <c r="D16" s="169"/>
      <c r="E16" s="169"/>
      <c r="F16" s="118"/>
      <c r="G16" s="34" t="s">
        <v>35</v>
      </c>
      <c r="H16" s="34" t="s">
        <v>62</v>
      </c>
      <c r="I16" s="52">
        <f t="shared" si="3"/>
        <v>6.6156199200000003E-3</v>
      </c>
      <c r="J16" s="20">
        <v>0.05</v>
      </c>
      <c r="K16" s="21">
        <f t="shared" si="0"/>
        <v>8.642020708725287E-3</v>
      </c>
      <c r="L16" s="22">
        <f t="shared" si="1"/>
        <v>8642.0207087252875</v>
      </c>
      <c r="M16" s="120"/>
      <c r="N16" s="96"/>
    </row>
    <row r="17" spans="2:15" ht="15" customHeight="1" thickBot="1" x14ac:dyDescent="0.25">
      <c r="B17" s="111"/>
      <c r="C17" s="103"/>
      <c r="D17" s="124"/>
      <c r="E17" s="124"/>
      <c r="F17" s="136"/>
      <c r="G17" s="35" t="s">
        <v>24</v>
      </c>
      <c r="H17" s="72" t="s">
        <v>63</v>
      </c>
      <c r="I17" s="53">
        <f t="shared" si="3"/>
        <v>1.3231239840000001E-2</v>
      </c>
      <c r="J17" s="24">
        <v>0.1</v>
      </c>
      <c r="K17" s="25">
        <f t="shared" si="0"/>
        <v>1.7284041417450574E-2</v>
      </c>
      <c r="L17" s="26">
        <f t="shared" si="1"/>
        <v>17284.041417450575</v>
      </c>
      <c r="M17" s="122"/>
      <c r="N17" s="97"/>
    </row>
    <row r="18" spans="2:15" x14ac:dyDescent="0.15">
      <c r="B18" s="111"/>
      <c r="C18" s="98" t="s">
        <v>31</v>
      </c>
      <c r="D18" s="115" t="s">
        <v>23</v>
      </c>
      <c r="E18" s="115" t="s">
        <v>33</v>
      </c>
      <c r="F18" s="117">
        <v>5.4815136479999998E-2</v>
      </c>
      <c r="G18" s="36" t="s">
        <v>80</v>
      </c>
      <c r="H18" s="37" t="s">
        <v>81</v>
      </c>
      <c r="I18" s="54">
        <f>$F$18*J18</f>
        <v>2.1926054591999999E-3</v>
      </c>
      <c r="J18" s="28">
        <v>0.04</v>
      </c>
      <c r="K18" s="29">
        <f t="shared" si="0"/>
        <v>2.8642125777489521E-3</v>
      </c>
      <c r="L18" s="30">
        <f t="shared" si="1"/>
        <v>2864.2125777489523</v>
      </c>
      <c r="M18" s="119"/>
      <c r="N18" s="121"/>
      <c r="O18" s="38"/>
    </row>
    <row r="19" spans="2:15" ht="14.25" customHeight="1" x14ac:dyDescent="0.15">
      <c r="B19" s="111"/>
      <c r="C19" s="99"/>
      <c r="D19" s="116"/>
      <c r="E19" s="116"/>
      <c r="F19" s="118"/>
      <c r="G19" s="39" t="s">
        <v>82</v>
      </c>
      <c r="H19" s="40" t="s">
        <v>71</v>
      </c>
      <c r="I19" s="54">
        <f t="shared" ref="I19:I24" si="4">$F$18*J19</f>
        <v>2.1926054591999999E-3</v>
      </c>
      <c r="J19" s="20">
        <v>0.04</v>
      </c>
      <c r="K19" s="21">
        <f t="shared" si="0"/>
        <v>2.8642125777489521E-3</v>
      </c>
      <c r="L19" s="22">
        <f t="shared" si="1"/>
        <v>2864.2125777489523</v>
      </c>
      <c r="M19" s="120"/>
      <c r="N19" s="96"/>
    </row>
    <row r="20" spans="2:15" x14ac:dyDescent="0.15">
      <c r="B20" s="111"/>
      <c r="C20" s="99"/>
      <c r="D20" s="116"/>
      <c r="E20" s="116"/>
      <c r="F20" s="118"/>
      <c r="G20" s="39" t="s">
        <v>83</v>
      </c>
      <c r="H20" s="40" t="s">
        <v>26</v>
      </c>
      <c r="I20" s="54">
        <f t="shared" si="4"/>
        <v>2.5214962780800002E-2</v>
      </c>
      <c r="J20" s="20">
        <v>0.46</v>
      </c>
      <c r="K20" s="21">
        <f t="shared" si="0"/>
        <v>3.2938444644112955E-2</v>
      </c>
      <c r="L20" s="22">
        <f t="shared" si="1"/>
        <v>32938.444644112955</v>
      </c>
      <c r="M20" s="120"/>
      <c r="N20" s="96"/>
    </row>
    <row r="21" spans="2:15" ht="14.25" customHeight="1" x14ac:dyDescent="0.15">
      <c r="B21" s="111"/>
      <c r="C21" s="99"/>
      <c r="D21" s="116"/>
      <c r="E21" s="116"/>
      <c r="F21" s="118"/>
      <c r="G21" s="39" t="s">
        <v>84</v>
      </c>
      <c r="H21" s="40" t="s">
        <v>27</v>
      </c>
      <c r="I21" s="54">
        <f t="shared" si="4"/>
        <v>5.4815136479999997E-4</v>
      </c>
      <c r="J21" s="20">
        <v>0.01</v>
      </c>
      <c r="K21" s="21">
        <f t="shared" si="0"/>
        <v>7.1605314443723802E-4</v>
      </c>
      <c r="L21" s="22">
        <f t="shared" si="1"/>
        <v>716.05314443723807</v>
      </c>
      <c r="M21" s="120"/>
      <c r="N21" s="96"/>
    </row>
    <row r="22" spans="2:15" ht="14.25" customHeight="1" x14ac:dyDescent="0.15">
      <c r="B22" s="111"/>
      <c r="C22" s="99"/>
      <c r="D22" s="116"/>
      <c r="E22" s="116"/>
      <c r="F22" s="118"/>
      <c r="G22" s="39" t="s">
        <v>85</v>
      </c>
      <c r="H22" s="40" t="s">
        <v>86</v>
      </c>
      <c r="I22" s="54">
        <f t="shared" si="4"/>
        <v>1.3155632755199998E-2</v>
      </c>
      <c r="J22" s="20">
        <v>0.24</v>
      </c>
      <c r="K22" s="21">
        <f t="shared" si="0"/>
        <v>1.7185275466493712E-2</v>
      </c>
      <c r="L22" s="22">
        <f t="shared" si="1"/>
        <v>17185.275466493713</v>
      </c>
      <c r="M22" s="120"/>
      <c r="N22" s="96"/>
    </row>
    <row r="23" spans="2:15" ht="14.25" customHeight="1" x14ac:dyDescent="0.15">
      <c r="B23" s="111"/>
      <c r="C23" s="99"/>
      <c r="D23" s="116"/>
      <c r="E23" s="116"/>
      <c r="F23" s="118"/>
      <c r="G23" s="39" t="s">
        <v>87</v>
      </c>
      <c r="H23" s="40" t="s">
        <v>71</v>
      </c>
      <c r="I23" s="54">
        <f t="shared" si="4"/>
        <v>6.5778163775999992E-3</v>
      </c>
      <c r="J23" s="20">
        <v>0.12</v>
      </c>
      <c r="K23" s="21">
        <f t="shared" si="0"/>
        <v>8.5926377332468558E-3</v>
      </c>
      <c r="L23" s="22">
        <f t="shared" si="1"/>
        <v>8592.6377332468564</v>
      </c>
      <c r="M23" s="120"/>
      <c r="N23" s="96"/>
    </row>
    <row r="24" spans="2:15" ht="14.25" customHeight="1" thickBot="1" x14ac:dyDescent="0.2">
      <c r="B24" s="111"/>
      <c r="C24" s="99"/>
      <c r="D24" s="116"/>
      <c r="E24" s="116"/>
      <c r="F24" s="118"/>
      <c r="G24" s="39" t="s">
        <v>87</v>
      </c>
      <c r="H24" s="40" t="s">
        <v>88</v>
      </c>
      <c r="I24" s="54">
        <f t="shared" si="4"/>
        <v>4.9333622832000001E-3</v>
      </c>
      <c r="J24" s="20">
        <v>0.09</v>
      </c>
      <c r="K24" s="21">
        <f t="shared" si="0"/>
        <v>6.4444782999351427E-3</v>
      </c>
      <c r="L24" s="22">
        <f t="shared" si="1"/>
        <v>6444.4782999351428</v>
      </c>
      <c r="M24" s="120"/>
      <c r="N24" s="96"/>
    </row>
    <row r="25" spans="2:15" ht="30" customHeight="1" x14ac:dyDescent="0.15">
      <c r="B25" s="111"/>
      <c r="C25" s="98" t="s">
        <v>109</v>
      </c>
      <c r="D25" s="104" t="s">
        <v>110</v>
      </c>
      <c r="E25" s="106" t="s">
        <v>111</v>
      </c>
      <c r="F25" s="108">
        <v>1.89017712E-3</v>
      </c>
      <c r="G25" s="94" t="s">
        <v>112</v>
      </c>
      <c r="H25" s="94" t="s">
        <v>113</v>
      </c>
      <c r="I25" s="51">
        <f>F25*J25</f>
        <v>2.4572302560000003E-4</v>
      </c>
      <c r="J25" s="17">
        <v>0.13</v>
      </c>
      <c r="K25" s="18">
        <f t="shared" si="0"/>
        <v>3.2098934060979643E-4</v>
      </c>
      <c r="L25" s="19">
        <f t="shared" si="1"/>
        <v>320.98934060979644</v>
      </c>
      <c r="M25" s="57"/>
      <c r="N25" s="58"/>
    </row>
    <row r="26" spans="2:15" ht="30" customHeight="1" thickBot="1" x14ac:dyDescent="0.2">
      <c r="B26" s="168"/>
      <c r="C26" s="103"/>
      <c r="D26" s="105"/>
      <c r="E26" s="107"/>
      <c r="F26" s="109"/>
      <c r="G26" s="95" t="s">
        <v>114</v>
      </c>
      <c r="H26" s="95" t="s">
        <v>115</v>
      </c>
      <c r="I26" s="53">
        <f>F25*J26</f>
        <v>1.6444540944E-3</v>
      </c>
      <c r="J26" s="24">
        <v>0.87</v>
      </c>
      <c r="K26" s="25">
        <f t="shared" si="0"/>
        <v>2.1481594333117144E-3</v>
      </c>
      <c r="L26" s="26">
        <f t="shared" si="1"/>
        <v>2148.1594333117146</v>
      </c>
      <c r="M26" s="59"/>
      <c r="N26" s="60"/>
    </row>
    <row r="27" spans="2:15" ht="13.7" customHeight="1" x14ac:dyDescent="0.15">
      <c r="B27" s="110">
        <v>5</v>
      </c>
      <c r="C27" s="98" t="s">
        <v>38</v>
      </c>
      <c r="D27" s="104" t="s">
        <v>79</v>
      </c>
      <c r="E27" s="104" t="s">
        <v>53</v>
      </c>
      <c r="F27" s="135">
        <v>6.1999999999999998E-3</v>
      </c>
      <c r="G27" s="65" t="s">
        <v>39</v>
      </c>
      <c r="H27" s="65" t="s">
        <v>41</v>
      </c>
      <c r="I27" s="47">
        <f>$F$27*J27</f>
        <v>4.712E-3</v>
      </c>
      <c r="J27" s="17">
        <v>0.76</v>
      </c>
      <c r="K27" s="18">
        <f t="shared" ref="K27:K37" si="5">I27/$F$49</f>
        <v>6.1553115311850553E-3</v>
      </c>
      <c r="L27" s="19">
        <f t="shared" si="1"/>
        <v>6155.3115311850552</v>
      </c>
      <c r="M27" s="119"/>
      <c r="N27" s="121"/>
    </row>
    <row r="28" spans="2:15" ht="13.7" customHeight="1" x14ac:dyDescent="0.15">
      <c r="B28" s="126"/>
      <c r="C28" s="99"/>
      <c r="D28" s="115"/>
      <c r="E28" s="115"/>
      <c r="F28" s="117"/>
      <c r="G28" s="62" t="s">
        <v>40</v>
      </c>
      <c r="H28" s="63" t="s">
        <v>10</v>
      </c>
      <c r="I28" s="48">
        <f t="shared" ref="I28:I31" si="6">$F$27*J28</f>
        <v>9.2999999999999995E-4</v>
      </c>
      <c r="J28" s="20">
        <v>0.15</v>
      </c>
      <c r="K28" s="21">
        <f t="shared" si="5"/>
        <v>1.2148641179970502E-3</v>
      </c>
      <c r="L28" s="22">
        <f t="shared" ref="L28:L45" si="7">K28*1000000</f>
        <v>1214.8641179970502</v>
      </c>
      <c r="M28" s="120"/>
      <c r="N28" s="96"/>
    </row>
    <row r="29" spans="2:15" ht="13.7" customHeight="1" x14ac:dyDescent="0.15">
      <c r="B29" s="126"/>
      <c r="C29" s="99"/>
      <c r="D29" s="115"/>
      <c r="E29" s="115"/>
      <c r="F29" s="117"/>
      <c r="G29" s="62" t="s">
        <v>51</v>
      </c>
      <c r="H29" s="63" t="s">
        <v>10</v>
      </c>
      <c r="I29" s="48">
        <f t="shared" si="6"/>
        <v>1.8599999999999999E-4</v>
      </c>
      <c r="J29" s="20">
        <v>0.03</v>
      </c>
      <c r="K29" s="21">
        <f t="shared" si="5"/>
        <v>2.4297282359941007E-4</v>
      </c>
      <c r="L29" s="22">
        <f t="shared" si="7"/>
        <v>242.97282359941008</v>
      </c>
      <c r="M29" s="120"/>
      <c r="N29" s="96"/>
    </row>
    <row r="30" spans="2:15" x14ac:dyDescent="0.15">
      <c r="B30" s="127"/>
      <c r="C30" s="99"/>
      <c r="D30" s="116"/>
      <c r="E30" s="116"/>
      <c r="F30" s="118"/>
      <c r="G30" s="63" t="s">
        <v>54</v>
      </c>
      <c r="H30" s="63" t="s">
        <v>10</v>
      </c>
      <c r="I30" s="48">
        <f t="shared" si="6"/>
        <v>1.8599999999999999E-4</v>
      </c>
      <c r="J30" s="20">
        <v>0.03</v>
      </c>
      <c r="K30" s="21">
        <f t="shared" si="5"/>
        <v>2.4297282359941007E-4</v>
      </c>
      <c r="L30" s="22">
        <f t="shared" si="7"/>
        <v>242.97282359941008</v>
      </c>
      <c r="M30" s="120"/>
      <c r="N30" s="96"/>
    </row>
    <row r="31" spans="2:15" ht="16.5" customHeight="1" thickBot="1" x14ac:dyDescent="0.2">
      <c r="B31" s="134"/>
      <c r="C31" s="103"/>
      <c r="D31" s="105"/>
      <c r="E31" s="105"/>
      <c r="F31" s="136"/>
      <c r="G31" s="64" t="s">
        <v>55</v>
      </c>
      <c r="H31" s="64" t="s">
        <v>10</v>
      </c>
      <c r="I31" s="49">
        <f t="shared" si="6"/>
        <v>1.8599999999999999E-4</v>
      </c>
      <c r="J31" s="24">
        <v>0.03</v>
      </c>
      <c r="K31" s="25">
        <f t="shared" si="5"/>
        <v>2.4297282359941007E-4</v>
      </c>
      <c r="L31" s="26">
        <f t="shared" si="7"/>
        <v>242.97282359941008</v>
      </c>
      <c r="M31" s="120"/>
      <c r="N31" s="96"/>
    </row>
    <row r="32" spans="2:15" ht="13.7" customHeight="1" x14ac:dyDescent="0.15">
      <c r="B32" s="110">
        <v>6</v>
      </c>
      <c r="C32" s="98" t="s">
        <v>91</v>
      </c>
      <c r="D32" s="104" t="s">
        <v>92</v>
      </c>
      <c r="E32" s="104" t="s">
        <v>118</v>
      </c>
      <c r="F32" s="135">
        <v>9.1000000000000004E-3</v>
      </c>
      <c r="G32" s="70" t="s">
        <v>99</v>
      </c>
      <c r="H32" s="70" t="s">
        <v>100</v>
      </c>
      <c r="I32" s="47">
        <f>$F$32*J32</f>
        <v>6.4609999999999997E-3</v>
      </c>
      <c r="J32" s="17">
        <v>0.71</v>
      </c>
      <c r="K32" s="18">
        <f t="shared" si="5"/>
        <v>8.4400398563214442E-3</v>
      </c>
      <c r="L32" s="19">
        <f>K32*1000000</f>
        <v>8440.0398563214439</v>
      </c>
      <c r="M32" s="119"/>
      <c r="N32" s="121"/>
    </row>
    <row r="33" spans="2:14" ht="13.7" customHeight="1" x14ac:dyDescent="0.15">
      <c r="B33" s="126"/>
      <c r="C33" s="99"/>
      <c r="D33" s="115"/>
      <c r="E33" s="115"/>
      <c r="F33" s="117"/>
      <c r="G33" s="67" t="s">
        <v>101</v>
      </c>
      <c r="H33" s="68" t="s">
        <v>102</v>
      </c>
      <c r="I33" s="48">
        <f t="shared" ref="I33:I35" si="8">$F$32*J33</f>
        <v>1.0920000000000001E-3</v>
      </c>
      <c r="J33" s="20">
        <v>0.12</v>
      </c>
      <c r="K33" s="21">
        <f t="shared" si="5"/>
        <v>1.4264856095191174E-3</v>
      </c>
      <c r="L33" s="22">
        <f t="shared" ref="L33:L35" si="9">K33*1000000</f>
        <v>1426.4856095191174</v>
      </c>
      <c r="M33" s="120"/>
      <c r="N33" s="96"/>
    </row>
    <row r="34" spans="2:14" ht="13.7" customHeight="1" x14ac:dyDescent="0.15">
      <c r="B34" s="126"/>
      <c r="C34" s="99"/>
      <c r="D34" s="115"/>
      <c r="E34" s="115"/>
      <c r="F34" s="117"/>
      <c r="G34" s="67" t="s">
        <v>103</v>
      </c>
      <c r="H34" s="68" t="s">
        <v>100</v>
      </c>
      <c r="I34" s="48">
        <f t="shared" si="8"/>
        <v>7.2800000000000002E-4</v>
      </c>
      <c r="J34" s="20">
        <v>0.08</v>
      </c>
      <c r="K34" s="21">
        <f t="shared" si="5"/>
        <v>9.5099040634607818E-4</v>
      </c>
      <c r="L34" s="22">
        <f t="shared" si="9"/>
        <v>950.9904063460782</v>
      </c>
      <c r="M34" s="120"/>
      <c r="N34" s="96"/>
    </row>
    <row r="35" spans="2:14" ht="16.5" customHeight="1" thickBot="1" x14ac:dyDescent="0.2">
      <c r="B35" s="134"/>
      <c r="C35" s="103"/>
      <c r="D35" s="105"/>
      <c r="E35" s="105"/>
      <c r="F35" s="136"/>
      <c r="G35" s="71" t="s">
        <v>104</v>
      </c>
      <c r="H35" s="71" t="s">
        <v>27</v>
      </c>
      <c r="I35" s="49">
        <f t="shared" si="8"/>
        <v>8.1899999999999996E-4</v>
      </c>
      <c r="J35" s="24">
        <v>0.09</v>
      </c>
      <c r="K35" s="25">
        <f t="shared" si="5"/>
        <v>1.0698642071393378E-3</v>
      </c>
      <c r="L35" s="26">
        <f t="shared" si="9"/>
        <v>1069.8642071393379</v>
      </c>
      <c r="M35" s="120"/>
      <c r="N35" s="96"/>
    </row>
    <row r="36" spans="2:14" ht="13.7" customHeight="1" x14ac:dyDescent="0.15">
      <c r="B36" s="110">
        <v>7</v>
      </c>
      <c r="C36" s="98" t="s">
        <v>75</v>
      </c>
      <c r="D36" s="104" t="s">
        <v>76</v>
      </c>
      <c r="E36" s="104" t="s">
        <v>77</v>
      </c>
      <c r="F36" s="108">
        <v>1.6999999999999999E-3</v>
      </c>
      <c r="G36" s="65" t="s">
        <v>74</v>
      </c>
      <c r="H36" s="65" t="s">
        <v>19</v>
      </c>
      <c r="I36" s="47">
        <f>F36*J36</f>
        <v>1.6659999999999999E-3</v>
      </c>
      <c r="J36" s="17">
        <v>0.98</v>
      </c>
      <c r="K36" s="18">
        <f t="shared" si="5"/>
        <v>2.1763049683689094E-3</v>
      </c>
      <c r="L36" s="19">
        <f t="shared" si="7"/>
        <v>2176.3049683689092</v>
      </c>
      <c r="M36" s="119"/>
      <c r="N36" s="121"/>
    </row>
    <row r="37" spans="2:14" ht="15.75" thickBot="1" x14ac:dyDescent="0.2">
      <c r="B37" s="123"/>
      <c r="C37" s="103"/>
      <c r="D37" s="124"/>
      <c r="E37" s="124"/>
      <c r="F37" s="125"/>
      <c r="G37" s="64" t="s">
        <v>78</v>
      </c>
      <c r="H37" s="23">
        <v>2023568</v>
      </c>
      <c r="I37" s="49">
        <f>F36*J37</f>
        <v>3.4E-5</v>
      </c>
      <c r="J37" s="24">
        <v>0.02</v>
      </c>
      <c r="K37" s="25">
        <f t="shared" si="5"/>
        <v>4.4414387109569584E-5</v>
      </c>
      <c r="L37" s="26">
        <f t="shared" si="7"/>
        <v>44.414387109569581</v>
      </c>
      <c r="M37" s="122"/>
      <c r="N37" s="97"/>
    </row>
    <row r="38" spans="2:14" ht="13.7" customHeight="1" x14ac:dyDescent="0.15">
      <c r="B38" s="110">
        <v>8</v>
      </c>
      <c r="C38" s="98" t="s">
        <v>116</v>
      </c>
      <c r="D38" s="104" t="s">
        <v>76</v>
      </c>
      <c r="E38" s="104" t="s">
        <v>96</v>
      </c>
      <c r="F38" s="108">
        <v>1E-4</v>
      </c>
      <c r="G38" s="70" t="s">
        <v>105</v>
      </c>
      <c r="H38" s="70" t="s">
        <v>106</v>
      </c>
      <c r="I38" s="47">
        <f>F38*J38</f>
        <v>9.999000000000001E-5</v>
      </c>
      <c r="J38" s="17">
        <v>0.99990000000000001</v>
      </c>
      <c r="K38" s="18">
        <f t="shared" ref="K38:K39" si="10">I38/$F$49</f>
        <v>1.3061748726723128E-4</v>
      </c>
      <c r="L38" s="19">
        <f>K38*1000000</f>
        <v>130.6174872672313</v>
      </c>
      <c r="M38" s="119"/>
      <c r="N38" s="121"/>
    </row>
    <row r="39" spans="2:14" ht="15.75" thickBot="1" x14ac:dyDescent="0.2">
      <c r="B39" s="123"/>
      <c r="C39" s="103"/>
      <c r="D39" s="124"/>
      <c r="E39" s="124"/>
      <c r="F39" s="125"/>
      <c r="G39" s="71" t="s">
        <v>107</v>
      </c>
      <c r="H39" s="23" t="s">
        <v>97</v>
      </c>
      <c r="I39" s="49">
        <f>F38*J39</f>
        <v>1E-8</v>
      </c>
      <c r="J39" s="24">
        <v>1E-4</v>
      </c>
      <c r="K39" s="25">
        <f t="shared" si="10"/>
        <v>1.3063055032226348E-8</v>
      </c>
      <c r="L39" s="26">
        <f>K39*1000000</f>
        <v>1.3063055032226349E-2</v>
      </c>
      <c r="M39" s="122"/>
      <c r="N39" s="97"/>
    </row>
    <row r="40" spans="2:14" x14ac:dyDescent="0.15">
      <c r="B40" s="126">
        <v>9</v>
      </c>
      <c r="C40" s="98" t="s">
        <v>50</v>
      </c>
      <c r="D40" s="115" t="s">
        <v>20</v>
      </c>
      <c r="E40" s="115" t="s">
        <v>42</v>
      </c>
      <c r="F40" s="117">
        <v>0.44379999999999997</v>
      </c>
      <c r="G40" s="62" t="s">
        <v>43</v>
      </c>
      <c r="H40" s="27" t="s">
        <v>10</v>
      </c>
      <c r="I40" s="50">
        <f>F$40*J40</f>
        <v>2.2190000000000001E-2</v>
      </c>
      <c r="J40" s="28">
        <v>0.05</v>
      </c>
      <c r="K40" s="29">
        <f t="shared" ref="K40:K48" si="11">I40/$F$49</f>
        <v>2.898691911651027E-2</v>
      </c>
      <c r="L40" s="30">
        <f t="shared" si="7"/>
        <v>28986.919116510271</v>
      </c>
      <c r="M40" s="120"/>
      <c r="N40" s="120"/>
    </row>
    <row r="41" spans="2:14" x14ac:dyDescent="0.15">
      <c r="B41" s="127"/>
      <c r="C41" s="99"/>
      <c r="D41" s="116"/>
      <c r="E41" s="116"/>
      <c r="F41" s="118"/>
      <c r="G41" s="63" t="s">
        <v>44</v>
      </c>
      <c r="H41" s="31" t="s">
        <v>21</v>
      </c>
      <c r="I41" s="48">
        <f t="shared" ref="I41:I45" si="12">F$40*J41</f>
        <v>6.6569999999999997E-3</v>
      </c>
      <c r="J41" s="20">
        <v>1.4999999999999999E-2</v>
      </c>
      <c r="K41" s="21">
        <f t="shared" si="11"/>
        <v>8.6960757349530803E-3</v>
      </c>
      <c r="L41" s="22">
        <f t="shared" si="7"/>
        <v>8696.0757349530795</v>
      </c>
      <c r="M41" s="120"/>
      <c r="N41" s="120"/>
    </row>
    <row r="42" spans="2:14" x14ac:dyDescent="0.15">
      <c r="B42" s="127"/>
      <c r="C42" s="99"/>
      <c r="D42" s="116"/>
      <c r="E42" s="116"/>
      <c r="F42" s="118"/>
      <c r="G42" s="63" t="s">
        <v>45</v>
      </c>
      <c r="H42" s="63" t="s">
        <v>46</v>
      </c>
      <c r="I42" s="48">
        <f t="shared" si="12"/>
        <v>2.2190000000000001E-2</v>
      </c>
      <c r="J42" s="20">
        <v>0.05</v>
      </c>
      <c r="K42" s="21">
        <f t="shared" si="11"/>
        <v>2.898691911651027E-2</v>
      </c>
      <c r="L42" s="22">
        <f t="shared" si="7"/>
        <v>28986.919116510271</v>
      </c>
      <c r="M42" s="120"/>
      <c r="N42" s="120"/>
    </row>
    <row r="43" spans="2:14" x14ac:dyDescent="0.15">
      <c r="B43" s="127"/>
      <c r="C43" s="99"/>
      <c r="D43" s="116"/>
      <c r="E43" s="116"/>
      <c r="F43" s="118"/>
      <c r="G43" s="63" t="s">
        <v>47</v>
      </c>
      <c r="H43" s="31" t="s">
        <v>10</v>
      </c>
      <c r="I43" s="48">
        <f t="shared" si="12"/>
        <v>2.2190000000000001E-2</v>
      </c>
      <c r="J43" s="20">
        <v>0.05</v>
      </c>
      <c r="K43" s="21">
        <f t="shared" si="11"/>
        <v>2.898691911651027E-2</v>
      </c>
      <c r="L43" s="22">
        <f t="shared" si="7"/>
        <v>28986.919116510271</v>
      </c>
      <c r="M43" s="120"/>
      <c r="N43" s="120"/>
    </row>
    <row r="44" spans="2:14" x14ac:dyDescent="0.15">
      <c r="B44" s="127"/>
      <c r="C44" s="99"/>
      <c r="D44" s="116"/>
      <c r="E44" s="116"/>
      <c r="F44" s="118"/>
      <c r="G44" s="63" t="s">
        <v>28</v>
      </c>
      <c r="H44" s="63" t="s">
        <v>30</v>
      </c>
      <c r="I44" s="48">
        <f t="shared" si="12"/>
        <v>1.3313999999999999E-3</v>
      </c>
      <c r="J44" s="20">
        <v>3.0000000000000001E-3</v>
      </c>
      <c r="K44" s="21">
        <f t="shared" si="11"/>
        <v>1.739215146990616E-3</v>
      </c>
      <c r="L44" s="22">
        <f t="shared" si="7"/>
        <v>1739.2151469906159</v>
      </c>
      <c r="M44" s="120"/>
      <c r="N44" s="120"/>
    </row>
    <row r="45" spans="2:14" ht="15.75" thickBot="1" x14ac:dyDescent="0.2">
      <c r="B45" s="128"/>
      <c r="C45" s="99"/>
      <c r="D45" s="129"/>
      <c r="E45" s="129"/>
      <c r="F45" s="130"/>
      <c r="G45" s="66" t="s">
        <v>48</v>
      </c>
      <c r="H45" s="32" t="s">
        <v>49</v>
      </c>
      <c r="I45" s="46">
        <f t="shared" si="12"/>
        <v>0.36924159999999995</v>
      </c>
      <c r="J45" s="14">
        <v>0.83199999999999996</v>
      </c>
      <c r="K45" s="15">
        <f t="shared" si="11"/>
        <v>0.48234233409873079</v>
      </c>
      <c r="L45" s="16">
        <f t="shared" si="7"/>
        <v>482342.33409873076</v>
      </c>
      <c r="M45" s="122"/>
      <c r="N45" s="122"/>
    </row>
    <row r="46" spans="2:14" ht="13.7" customHeight="1" x14ac:dyDescent="0.15">
      <c r="B46" s="110">
        <v>10</v>
      </c>
      <c r="C46" s="98" t="s">
        <v>65</v>
      </c>
      <c r="D46" s="104" t="s">
        <v>66</v>
      </c>
      <c r="E46" s="106" t="s">
        <v>95</v>
      </c>
      <c r="F46" s="108">
        <v>0.104</v>
      </c>
      <c r="G46" s="65" t="s">
        <v>67</v>
      </c>
      <c r="H46" s="65" t="s">
        <v>68</v>
      </c>
      <c r="I46" s="51">
        <f>$F$46*J46</f>
        <v>0.10035999999999999</v>
      </c>
      <c r="J46" s="17">
        <v>0.96499999999999997</v>
      </c>
      <c r="K46" s="18">
        <f t="shared" si="11"/>
        <v>0.13110082030342363</v>
      </c>
      <c r="L46" s="19">
        <f>K46*1000000</f>
        <v>131100.82030342362</v>
      </c>
      <c r="M46" s="119"/>
      <c r="N46" s="121"/>
    </row>
    <row r="47" spans="2:14" ht="13.7" customHeight="1" x14ac:dyDescent="0.15">
      <c r="B47" s="111"/>
      <c r="C47" s="99"/>
      <c r="D47" s="99"/>
      <c r="E47" s="113"/>
      <c r="F47" s="114"/>
      <c r="G47" s="61" t="s">
        <v>39</v>
      </c>
      <c r="H47" s="61" t="s">
        <v>69</v>
      </c>
      <c r="I47" s="52">
        <f t="shared" ref="I47:I48" si="13">$F$46*J47</f>
        <v>3.1199999999999999E-3</v>
      </c>
      <c r="J47" s="20">
        <v>0.03</v>
      </c>
      <c r="K47" s="21">
        <f t="shared" si="11"/>
        <v>4.0756731700546207E-3</v>
      </c>
      <c r="L47" s="22">
        <f>K47*1000000</f>
        <v>4075.6731700546206</v>
      </c>
      <c r="M47" s="120"/>
      <c r="N47" s="96"/>
    </row>
    <row r="48" spans="2:14" ht="15.75" thickBot="1" x14ac:dyDescent="0.2">
      <c r="B48" s="112"/>
      <c r="C48" s="103"/>
      <c r="D48" s="105"/>
      <c r="E48" s="107"/>
      <c r="F48" s="109"/>
      <c r="G48" s="64" t="s">
        <v>34</v>
      </c>
      <c r="H48" s="64" t="s">
        <v>70</v>
      </c>
      <c r="I48" s="53">
        <f t="shared" si="13"/>
        <v>5.1999999999999995E-4</v>
      </c>
      <c r="J48" s="24">
        <v>5.0000000000000001E-3</v>
      </c>
      <c r="K48" s="25">
        <f t="shared" si="11"/>
        <v>6.7927886167577008E-4</v>
      </c>
      <c r="L48" s="26">
        <f>K48*1000000</f>
        <v>679.27886167577003</v>
      </c>
      <c r="M48" s="122"/>
      <c r="N48" s="97"/>
    </row>
    <row r="49" spans="2:12" ht="15.75" thickBot="1" x14ac:dyDescent="0.25">
      <c r="B49" s="100" t="s">
        <v>6</v>
      </c>
      <c r="C49" s="101"/>
      <c r="D49" s="102"/>
      <c r="E49" s="102"/>
      <c r="F49" s="41">
        <f>SUM(F9:F48)</f>
        <v>0.76551771199999996</v>
      </c>
      <c r="G49" s="42"/>
      <c r="H49" s="43"/>
      <c r="I49" s="44"/>
      <c r="J49" s="43"/>
      <c r="K49" s="55">
        <f>SUM(K9:K48)</f>
        <v>0.99999999999999989</v>
      </c>
      <c r="L49" s="56">
        <f>SUM(L9:L48)</f>
        <v>999999.99999999988</v>
      </c>
    </row>
    <row r="50" spans="2:12" x14ac:dyDescent="0.15">
      <c r="F50" s="33"/>
      <c r="G50" s="33"/>
    </row>
    <row r="51" spans="2:12" x14ac:dyDescent="0.15">
      <c r="F51" s="45"/>
      <c r="G51" s="91"/>
    </row>
    <row r="52" spans="2:12" x14ac:dyDescent="0.15">
      <c r="G52" s="91"/>
    </row>
    <row r="53" spans="2:12" ht="14.25" customHeight="1" x14ac:dyDescent="0.15">
      <c r="G53" s="91"/>
    </row>
    <row r="54" spans="2:12" x14ac:dyDescent="0.15">
      <c r="G54" s="91"/>
    </row>
  </sheetData>
  <mergeCells count="79">
    <mergeCell ref="N32:N35"/>
    <mergeCell ref="B12:B26"/>
    <mergeCell ref="B38:B39"/>
    <mergeCell ref="C38:C39"/>
    <mergeCell ref="D38:D39"/>
    <mergeCell ref="E38:E39"/>
    <mergeCell ref="F38:F39"/>
    <mergeCell ref="M38:M39"/>
    <mergeCell ref="N38:N39"/>
    <mergeCell ref="M12:M17"/>
    <mergeCell ref="N36:N37"/>
    <mergeCell ref="M32:M35"/>
    <mergeCell ref="D12:D17"/>
    <mergeCell ref="E12:E17"/>
    <mergeCell ref="F12:F17"/>
    <mergeCell ref="D18:D24"/>
    <mergeCell ref="J3:L3"/>
    <mergeCell ref="B4:D4"/>
    <mergeCell ref="E4:F4"/>
    <mergeCell ref="J4:L4"/>
    <mergeCell ref="B32:B35"/>
    <mergeCell ref="C32:C35"/>
    <mergeCell ref="D32:D35"/>
    <mergeCell ref="E32:E35"/>
    <mergeCell ref="F32:F35"/>
    <mergeCell ref="D6:D8"/>
    <mergeCell ref="E6:E8"/>
    <mergeCell ref="F6:F8"/>
    <mergeCell ref="G6:G8"/>
    <mergeCell ref="B3:D3"/>
    <mergeCell ref="E3:F3"/>
    <mergeCell ref="C12:C17"/>
    <mergeCell ref="N6:N8"/>
    <mergeCell ref="B27:B31"/>
    <mergeCell ref="C27:C31"/>
    <mergeCell ref="D27:D31"/>
    <mergeCell ref="E27:E31"/>
    <mergeCell ref="F27:F31"/>
    <mergeCell ref="M27:M31"/>
    <mergeCell ref="N27:N31"/>
    <mergeCell ref="H6:H8"/>
    <mergeCell ref="I6:I8"/>
    <mergeCell ref="J6:J8"/>
    <mergeCell ref="K6:K8"/>
    <mergeCell ref="L6:L8"/>
    <mergeCell ref="M6:M8"/>
    <mergeCell ref="B6:B8"/>
    <mergeCell ref="C6:C8"/>
    <mergeCell ref="M46:M48"/>
    <mergeCell ref="N46:N48"/>
    <mergeCell ref="M40:M45"/>
    <mergeCell ref="N40:N45"/>
    <mergeCell ref="B36:B37"/>
    <mergeCell ref="C36:C37"/>
    <mergeCell ref="D36:D37"/>
    <mergeCell ref="E36:E37"/>
    <mergeCell ref="F36:F37"/>
    <mergeCell ref="M36:M37"/>
    <mergeCell ref="B40:B45"/>
    <mergeCell ref="C40:C45"/>
    <mergeCell ref="D40:D45"/>
    <mergeCell ref="E40:E45"/>
    <mergeCell ref="F40:F45"/>
    <mergeCell ref="N12:N17"/>
    <mergeCell ref="C18:C24"/>
    <mergeCell ref="B49:E49"/>
    <mergeCell ref="C25:C26"/>
    <mergeCell ref="D25:D26"/>
    <mergeCell ref="E25:E26"/>
    <mergeCell ref="F25:F26"/>
    <mergeCell ref="B46:B48"/>
    <mergeCell ref="C46:C48"/>
    <mergeCell ref="D46:D48"/>
    <mergeCell ref="E46:E48"/>
    <mergeCell ref="F46:F48"/>
    <mergeCell ref="E18:E24"/>
    <mergeCell ref="F18:F24"/>
    <mergeCell ref="M18:M24"/>
    <mergeCell ref="N18:N24"/>
  </mergeCells>
  <phoneticPr fontId="5" type="noConversion"/>
  <conditionalFormatting sqref="G13:G14 G16">
    <cfRule type="cellIs" dxfId="1" priority="2" stopIfTrue="1" operator="equal">
      <formula>#REF!</formula>
    </cfRule>
  </conditionalFormatting>
  <conditionalFormatting sqref="G15">
    <cfRule type="cellIs" dxfId="0" priority="1" stopIfTrue="1" operator="equal">
      <formula>#REF!</formula>
    </cfRule>
  </conditionalFormatting>
  <pageMargins left="0.75" right="0.75" top="1" bottom="1" header="0.5" footer="0.5"/>
  <pageSetup paperSize="9" scale="80" orientation="portrait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049" r:id="rId4">
          <objectPr defaultSize="0" autoPict="0" r:id="rId5">
            <anchor moveWithCells="1">
              <from>
                <xdr:col>13</xdr:col>
                <xdr:colOff>57150</xdr:colOff>
                <xdr:row>27</xdr:row>
                <xdr:rowOff>76200</xdr:rowOff>
              </from>
              <to>
                <xdr:col>13</xdr:col>
                <xdr:colOff>695325</xdr:colOff>
                <xdr:row>30</xdr:row>
                <xdr:rowOff>38100</xdr:rowOff>
              </to>
            </anchor>
          </objectPr>
        </oleObject>
      </mc:Choice>
      <mc:Fallback>
        <oleObject progId="Acrobat Document" dvAspect="DVASPECT_ICON" shapeId="2049" r:id="rId4"/>
      </mc:Fallback>
    </mc:AlternateContent>
    <mc:AlternateContent xmlns:mc="http://schemas.openxmlformats.org/markup-compatibility/2006">
      <mc:Choice Requires="x14">
        <oleObject progId="Acrobat Document" dvAspect="DVASPECT_ICON" shapeId="2050" r:id="rId6">
          <objectPr defaultSize="0" autoPict="0" r:id="rId7">
            <anchor moveWithCells="1">
              <from>
                <xdr:col>13</xdr:col>
                <xdr:colOff>152400</xdr:colOff>
                <xdr:row>13</xdr:row>
                <xdr:rowOff>9525</xdr:rowOff>
              </from>
              <to>
                <xdr:col>13</xdr:col>
                <xdr:colOff>638175</xdr:colOff>
                <xdr:row>14</xdr:row>
                <xdr:rowOff>180975</xdr:rowOff>
              </to>
            </anchor>
          </objectPr>
        </oleObject>
      </mc:Choice>
      <mc:Fallback>
        <oleObject progId="Acrobat Document" dvAspect="DVASPECT_ICON" shapeId="2050" r:id="rId6"/>
      </mc:Fallback>
    </mc:AlternateContent>
    <mc:AlternateContent xmlns:mc="http://schemas.openxmlformats.org/markup-compatibility/2006">
      <mc:Choice Requires="x14">
        <oleObject progId="Acrobat Document" dvAspect="DVASPECT_ICON" shapeId="2051" r:id="rId8">
          <objectPr defaultSize="0" autoPict="0" r:id="rId9">
            <anchor moveWithCells="1">
              <from>
                <xdr:col>13</xdr:col>
                <xdr:colOff>76200</xdr:colOff>
                <xdr:row>40</xdr:row>
                <xdr:rowOff>180975</xdr:rowOff>
              </from>
              <to>
                <xdr:col>13</xdr:col>
                <xdr:colOff>685800</xdr:colOff>
                <xdr:row>43</xdr:row>
                <xdr:rowOff>85725</xdr:rowOff>
              </to>
            </anchor>
          </objectPr>
        </oleObject>
      </mc:Choice>
      <mc:Fallback>
        <oleObject progId="Acrobat Document" dvAspect="DVASPECT_ICON" shapeId="2051" r:id="rId8"/>
      </mc:Fallback>
    </mc:AlternateContent>
    <mc:AlternateContent xmlns:mc="http://schemas.openxmlformats.org/markup-compatibility/2006">
      <mc:Choice Requires="x14">
        <oleObject progId="Acrobat Document" dvAspect="DVASPECT_ICON" shapeId="2052" r:id="rId10">
          <objectPr defaultSize="0" autoPict="0" r:id="rId11">
            <anchor moveWithCells="1">
              <from>
                <xdr:col>13</xdr:col>
                <xdr:colOff>152400</xdr:colOff>
                <xdr:row>35</xdr:row>
                <xdr:rowOff>9525</xdr:rowOff>
              </from>
              <to>
                <xdr:col>13</xdr:col>
                <xdr:colOff>628650</xdr:colOff>
                <xdr:row>37</xdr:row>
                <xdr:rowOff>0</xdr:rowOff>
              </to>
            </anchor>
          </objectPr>
        </oleObject>
      </mc:Choice>
      <mc:Fallback>
        <oleObject progId="Acrobat Document" dvAspect="DVASPECT_ICON" shapeId="2052" r:id="rId10"/>
      </mc:Fallback>
    </mc:AlternateContent>
    <mc:AlternateContent xmlns:mc="http://schemas.openxmlformats.org/markup-compatibility/2006">
      <mc:Choice Requires="x14">
        <oleObject progId="Acrobat Document" dvAspect="DVASPECT_ICON" shapeId="2056" r:id="rId12">
          <objectPr defaultSize="0" autoPict="0" r:id="rId13">
            <anchor moveWithCells="1">
              <from>
                <xdr:col>13</xdr:col>
                <xdr:colOff>152400</xdr:colOff>
                <xdr:row>45</xdr:row>
                <xdr:rowOff>85725</xdr:rowOff>
              </from>
              <to>
                <xdr:col>13</xdr:col>
                <xdr:colOff>590550</xdr:colOff>
                <xdr:row>47</xdr:row>
                <xdr:rowOff>104775</xdr:rowOff>
              </to>
            </anchor>
          </objectPr>
        </oleObject>
      </mc:Choice>
      <mc:Fallback>
        <oleObject progId="Acrobat Document" dvAspect="DVASPECT_ICON" shapeId="2056" r:id="rId12"/>
      </mc:Fallback>
    </mc:AlternateContent>
    <mc:AlternateContent xmlns:mc="http://schemas.openxmlformats.org/markup-compatibility/2006">
      <mc:Choice Requires="x14">
        <oleObject progId="Acrobat Document" dvAspect="DVASPECT_ICON" shapeId="2128" r:id="rId14">
          <objectPr defaultSize="0" autoPict="0" r:id="rId15">
            <anchor moveWithCells="1">
              <from>
                <xdr:col>13</xdr:col>
                <xdr:colOff>142875</xdr:colOff>
                <xdr:row>19</xdr:row>
                <xdr:rowOff>85725</xdr:rowOff>
              </from>
              <to>
                <xdr:col>13</xdr:col>
                <xdr:colOff>628650</xdr:colOff>
                <xdr:row>21</xdr:row>
                <xdr:rowOff>66675</xdr:rowOff>
              </to>
            </anchor>
          </objectPr>
        </oleObject>
      </mc:Choice>
      <mc:Fallback>
        <oleObject progId="Acrobat Document" dvAspect="DVASPECT_ICON" shapeId="2128" r:id="rId14"/>
      </mc:Fallback>
    </mc:AlternateContent>
    <mc:AlternateContent xmlns:mc="http://schemas.openxmlformats.org/markup-compatibility/2006">
      <mc:Choice Requires="x14">
        <oleObject progId="Acrobat Document" dvAspect="DVASPECT_ICON" shapeId="2137" r:id="rId16">
          <objectPr defaultSize="0" autoPict="0" r:id="rId17">
            <anchor moveWithCells="1">
              <from>
                <xdr:col>13</xdr:col>
                <xdr:colOff>47625</xdr:colOff>
                <xdr:row>24</xdr:row>
                <xdr:rowOff>28575</xdr:rowOff>
              </from>
              <to>
                <xdr:col>13</xdr:col>
                <xdr:colOff>685800</xdr:colOff>
                <xdr:row>24</xdr:row>
                <xdr:rowOff>361950</xdr:rowOff>
              </to>
            </anchor>
          </objectPr>
        </oleObject>
      </mc:Choice>
      <mc:Fallback>
        <oleObject progId="Acrobat Document" dvAspect="DVASPECT_ICON" shapeId="2137" r:id="rId16"/>
      </mc:Fallback>
    </mc:AlternateContent>
    <mc:AlternateContent xmlns:mc="http://schemas.openxmlformats.org/markup-compatibility/2006">
      <mc:Choice Requires="x14">
        <oleObject progId="Acrobat Document" dvAspect="DVASPECT_ICON" shapeId="2139" r:id="rId18">
          <objectPr defaultSize="0" autoPict="0" r:id="rId19">
            <anchor moveWithCells="1">
              <from>
                <xdr:col>13</xdr:col>
                <xdr:colOff>38100</xdr:colOff>
                <xdr:row>25</xdr:row>
                <xdr:rowOff>28575</xdr:rowOff>
              </from>
              <to>
                <xdr:col>13</xdr:col>
                <xdr:colOff>695325</xdr:colOff>
                <xdr:row>25</xdr:row>
                <xdr:rowOff>352425</xdr:rowOff>
              </to>
            </anchor>
          </objectPr>
        </oleObject>
      </mc:Choice>
      <mc:Fallback>
        <oleObject progId="Acrobat Document" dvAspect="DVASPECT_ICON" shapeId="2139" r:id="rId18"/>
      </mc:Fallback>
    </mc:AlternateContent>
    <mc:AlternateContent xmlns:mc="http://schemas.openxmlformats.org/markup-compatibility/2006">
      <mc:Choice Requires="x14">
        <oleObject progId="Acrobat Document" dvAspect="DVASPECT_ICON" shapeId="2153" r:id="rId20">
          <objectPr defaultSize="0" autoPict="0" r:id="rId21">
            <anchor moveWithCells="1">
              <from>
                <xdr:col>13</xdr:col>
                <xdr:colOff>133350</xdr:colOff>
                <xdr:row>37</xdr:row>
                <xdr:rowOff>38100</xdr:rowOff>
              </from>
              <to>
                <xdr:col>13</xdr:col>
                <xdr:colOff>676275</xdr:colOff>
                <xdr:row>38</xdr:row>
                <xdr:rowOff>142875</xdr:rowOff>
              </to>
            </anchor>
          </objectPr>
        </oleObject>
      </mc:Choice>
      <mc:Fallback>
        <oleObject progId="Acrobat Document" dvAspect="DVASPECT_ICON" shapeId="2153" r:id="rId20"/>
      </mc:Fallback>
    </mc:AlternateContent>
    <mc:AlternateContent xmlns:mc="http://schemas.openxmlformats.org/markup-compatibility/2006">
      <mc:Choice Requires="x14">
        <oleObject progId="포장기 셸 개체" dvAspect="DVASPECT_ICON" shapeId="2156" r:id="rId22">
          <objectPr defaultSize="0" autoPict="0" r:id="rId23">
            <anchor moveWithCells="1">
              <from>
                <xdr:col>12</xdr:col>
                <xdr:colOff>66675</xdr:colOff>
                <xdr:row>12</xdr:row>
                <xdr:rowOff>66675</xdr:rowOff>
              </from>
              <to>
                <xdr:col>12</xdr:col>
                <xdr:colOff>876300</xdr:colOff>
                <xdr:row>15</xdr:row>
                <xdr:rowOff>95250</xdr:rowOff>
              </to>
            </anchor>
          </objectPr>
        </oleObject>
      </mc:Choice>
      <mc:Fallback>
        <oleObject progId="포장기 셸 개체" dvAspect="DVASPECT_ICON" shapeId="2156" r:id="rId22"/>
      </mc:Fallback>
    </mc:AlternateContent>
    <mc:AlternateContent xmlns:mc="http://schemas.openxmlformats.org/markup-compatibility/2006">
      <mc:Choice Requires="x14">
        <oleObject progId="포장기 셸 개체" dvAspect="DVASPECT_ICON" shapeId="2157" r:id="rId24">
          <objectPr defaultSize="0" autoPict="0" r:id="rId25">
            <anchor moveWithCells="1">
              <from>
                <xdr:col>12</xdr:col>
                <xdr:colOff>95250</xdr:colOff>
                <xdr:row>18</xdr:row>
                <xdr:rowOff>152400</xdr:rowOff>
              </from>
              <to>
                <xdr:col>12</xdr:col>
                <xdr:colOff>800100</xdr:colOff>
                <xdr:row>21</xdr:row>
                <xdr:rowOff>142875</xdr:rowOff>
              </to>
            </anchor>
          </objectPr>
        </oleObject>
      </mc:Choice>
      <mc:Fallback>
        <oleObject progId="포장기 셸 개체" dvAspect="DVASPECT_ICON" shapeId="2157" r:id="rId24"/>
      </mc:Fallback>
    </mc:AlternateContent>
    <mc:AlternateContent xmlns:mc="http://schemas.openxmlformats.org/markup-compatibility/2006">
      <mc:Choice Requires="x14">
        <oleObject progId="Acrobat Document" dvAspect="DVASPECT_ICON" shapeId="2158" r:id="rId26">
          <objectPr defaultSize="0" autoPict="0" r:id="rId27">
            <anchor moveWithCells="1">
              <from>
                <xdr:col>12</xdr:col>
                <xdr:colOff>323850</xdr:colOff>
                <xdr:row>24</xdr:row>
                <xdr:rowOff>47625</xdr:rowOff>
              </from>
              <to>
                <xdr:col>12</xdr:col>
                <xdr:colOff>723900</xdr:colOff>
                <xdr:row>24</xdr:row>
                <xdr:rowOff>371475</xdr:rowOff>
              </to>
            </anchor>
          </objectPr>
        </oleObject>
      </mc:Choice>
      <mc:Fallback>
        <oleObject progId="Acrobat Document" dvAspect="DVASPECT_ICON" shapeId="2158" r:id="rId26"/>
      </mc:Fallback>
    </mc:AlternateContent>
    <mc:AlternateContent xmlns:mc="http://schemas.openxmlformats.org/markup-compatibility/2006">
      <mc:Choice Requires="x14">
        <oleObject progId="Acrobat Document" dvAspect="DVASPECT_ICON" shapeId="2159" r:id="rId28">
          <objectPr defaultSize="0" autoPict="0" r:id="rId29">
            <anchor moveWithCells="1">
              <from>
                <xdr:col>12</xdr:col>
                <xdr:colOff>285750</xdr:colOff>
                <xdr:row>25</xdr:row>
                <xdr:rowOff>47625</xdr:rowOff>
              </from>
              <to>
                <xdr:col>12</xdr:col>
                <xdr:colOff>733425</xdr:colOff>
                <xdr:row>26</xdr:row>
                <xdr:rowOff>19050</xdr:rowOff>
              </to>
            </anchor>
          </objectPr>
        </oleObject>
      </mc:Choice>
      <mc:Fallback>
        <oleObject progId="Acrobat Document" dvAspect="DVASPECT_ICON" shapeId="2159" r:id="rId28"/>
      </mc:Fallback>
    </mc:AlternateContent>
    <mc:AlternateContent xmlns:mc="http://schemas.openxmlformats.org/markup-compatibility/2006">
      <mc:Choice Requires="x14">
        <oleObject progId="포장기 셸 개체" dvAspect="DVASPECT_ICON" shapeId="2160" r:id="rId30">
          <objectPr defaultSize="0" autoPict="0" r:id="rId31">
            <anchor moveWithCells="1">
              <from>
                <xdr:col>12</xdr:col>
                <xdr:colOff>95250</xdr:colOff>
                <xdr:row>27</xdr:row>
                <xdr:rowOff>0</xdr:rowOff>
              </from>
              <to>
                <xdr:col>12</xdr:col>
                <xdr:colOff>828675</xdr:colOff>
                <xdr:row>30</xdr:row>
                <xdr:rowOff>19050</xdr:rowOff>
              </to>
            </anchor>
          </objectPr>
        </oleObject>
      </mc:Choice>
      <mc:Fallback>
        <oleObject progId="포장기 셸 개체" dvAspect="DVASPECT_ICON" shapeId="2160" r:id="rId30"/>
      </mc:Fallback>
    </mc:AlternateContent>
    <mc:AlternateContent xmlns:mc="http://schemas.openxmlformats.org/markup-compatibility/2006">
      <mc:Choice Requires="x14">
        <oleObject progId="Acrobat Document" dvAspect="DVASPECT_ICON" shapeId="2161" r:id="rId32">
          <objectPr defaultSize="0" autoPict="0" r:id="rId33">
            <anchor moveWithCells="1">
              <from>
                <xdr:col>12</xdr:col>
                <xdr:colOff>190500</xdr:colOff>
                <xdr:row>31</xdr:row>
                <xdr:rowOff>133350</xdr:rowOff>
              </from>
              <to>
                <xdr:col>12</xdr:col>
                <xdr:colOff>742950</xdr:colOff>
                <xdr:row>34</xdr:row>
                <xdr:rowOff>123825</xdr:rowOff>
              </to>
            </anchor>
          </objectPr>
        </oleObject>
      </mc:Choice>
      <mc:Fallback>
        <oleObject progId="Acrobat Document" dvAspect="DVASPECT_ICON" shapeId="2161" r:id="rId32"/>
      </mc:Fallback>
    </mc:AlternateContent>
    <mc:AlternateContent xmlns:mc="http://schemas.openxmlformats.org/markup-compatibility/2006">
      <mc:Choice Requires="x14">
        <oleObject progId="Acrobat Document" dvAspect="DVASPECT_ICON" shapeId="2162" r:id="rId34">
          <objectPr defaultSize="0" autoPict="0" r:id="rId35">
            <anchor moveWithCells="1">
              <from>
                <xdr:col>13</xdr:col>
                <xdr:colOff>104775</xdr:colOff>
                <xdr:row>31</xdr:row>
                <xdr:rowOff>114300</xdr:rowOff>
              </from>
              <to>
                <xdr:col>13</xdr:col>
                <xdr:colOff>657225</xdr:colOff>
                <xdr:row>34</xdr:row>
                <xdr:rowOff>104775</xdr:rowOff>
              </to>
            </anchor>
          </objectPr>
        </oleObject>
      </mc:Choice>
      <mc:Fallback>
        <oleObject progId="Acrobat Document" dvAspect="DVASPECT_ICON" shapeId="2162" r:id="rId34"/>
      </mc:Fallback>
    </mc:AlternateContent>
    <mc:AlternateContent xmlns:mc="http://schemas.openxmlformats.org/markup-compatibility/2006">
      <mc:Choice Requires="x14">
        <oleObject progId="Acrobat Document" dvAspect="DVASPECT_ICON" shapeId="2163" r:id="rId36">
          <objectPr defaultSize="0" autoPict="0" r:id="rId37">
            <anchor moveWithCells="1">
              <from>
                <xdr:col>12</xdr:col>
                <xdr:colOff>304800</xdr:colOff>
                <xdr:row>35</xdr:row>
                <xdr:rowOff>47625</xdr:rowOff>
              </from>
              <to>
                <xdr:col>12</xdr:col>
                <xdr:colOff>666750</xdr:colOff>
                <xdr:row>36</xdr:row>
                <xdr:rowOff>152400</xdr:rowOff>
              </to>
            </anchor>
          </objectPr>
        </oleObject>
      </mc:Choice>
      <mc:Fallback>
        <oleObject progId="Acrobat Document" dvAspect="DVASPECT_ICON" shapeId="2163" r:id="rId36"/>
      </mc:Fallback>
    </mc:AlternateContent>
    <mc:AlternateContent xmlns:mc="http://schemas.openxmlformats.org/markup-compatibility/2006">
      <mc:Choice Requires="x14">
        <oleObject progId="포장기 셸 개체" dvAspect="DVASPECT_ICON" shapeId="2164" r:id="rId38">
          <objectPr defaultSize="0" autoPict="0" r:id="rId39">
            <anchor moveWithCells="1">
              <from>
                <xdr:col>12</xdr:col>
                <xdr:colOff>323850</xdr:colOff>
                <xdr:row>37</xdr:row>
                <xdr:rowOff>38100</xdr:rowOff>
              </from>
              <to>
                <xdr:col>12</xdr:col>
                <xdr:colOff>704850</xdr:colOff>
                <xdr:row>38</xdr:row>
                <xdr:rowOff>190500</xdr:rowOff>
              </to>
            </anchor>
          </objectPr>
        </oleObject>
      </mc:Choice>
      <mc:Fallback>
        <oleObject progId="포장기 셸 개체" dvAspect="DVASPECT_ICON" shapeId="2164" r:id="rId38"/>
      </mc:Fallback>
    </mc:AlternateContent>
    <mc:AlternateContent xmlns:mc="http://schemas.openxmlformats.org/markup-compatibility/2006">
      <mc:Choice Requires="x14">
        <oleObject progId="Acrobat Document" dvAspect="DVASPECT_ICON" shapeId="2165" r:id="rId40">
          <objectPr defaultSize="0" autoPict="0" r:id="rId41">
            <anchor moveWithCells="1">
              <from>
                <xdr:col>12</xdr:col>
                <xdr:colOff>180975</xdr:colOff>
                <xdr:row>40</xdr:row>
                <xdr:rowOff>171450</xdr:rowOff>
              </from>
              <to>
                <xdr:col>12</xdr:col>
                <xdr:colOff>790575</xdr:colOff>
                <xdr:row>43</xdr:row>
                <xdr:rowOff>57150</xdr:rowOff>
              </to>
            </anchor>
          </objectPr>
        </oleObject>
      </mc:Choice>
      <mc:Fallback>
        <oleObject progId="Acrobat Document" dvAspect="DVASPECT_ICON" shapeId="2165" r:id="rId40"/>
      </mc:Fallback>
    </mc:AlternateContent>
    <mc:AlternateContent xmlns:mc="http://schemas.openxmlformats.org/markup-compatibility/2006">
      <mc:Choice Requires="x14">
        <oleObject progId="포장기 셸 개체" dvAspect="DVASPECT_ICON" shapeId="2166" r:id="rId42">
          <objectPr defaultSize="0" autoPict="0" r:id="rId43">
            <anchor moveWithCells="1">
              <from>
                <xdr:col>12</xdr:col>
                <xdr:colOff>19050</xdr:colOff>
                <xdr:row>45</xdr:row>
                <xdr:rowOff>66675</xdr:rowOff>
              </from>
              <to>
                <xdr:col>12</xdr:col>
                <xdr:colOff>923925</xdr:colOff>
                <xdr:row>47</xdr:row>
                <xdr:rowOff>152400</xdr:rowOff>
              </to>
            </anchor>
          </objectPr>
        </oleObject>
      </mc:Choice>
      <mc:Fallback>
        <oleObject progId="포장기 셸 개체" dvAspect="DVASPECT_ICON" shapeId="2166" r:id="rId42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워크시트</vt:lpstr>
      </vt:variant>
      <vt:variant>
        <vt:i4>1</vt:i4>
      </vt:variant>
    </vt:vector>
  </HeadingPairs>
  <TitlesOfParts>
    <vt:vector size="1" baseType="lpstr">
      <vt:lpstr>XS1-OUF4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hungry</dc:creator>
  <cp:lastModifiedBy>User</cp:lastModifiedBy>
  <dcterms:created xsi:type="dcterms:W3CDTF">2009-10-26T23:12:38Z</dcterms:created>
  <dcterms:modified xsi:type="dcterms:W3CDTF">2021-06-28T08:52:18Z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pid="2" fmtid="{D5CDD505-2E9C-101B-9397-08002B2CF9AE}" name="CogniDox_URL">
    <vt:lpwstr>http://srv-bri-cognidox.xmos.local</vt:lpwstr>
  </property>
  <property pid="3" fmtid="{D5CDD505-2E9C-101B-9397-08002B2CF9AE}" name="CogniDox_Author">
    <vt:lpwstr>Sunny Suen</vt:lpwstr>
  </property>
  <property pid="4" fmtid="{D5CDD505-2E9C-101B-9397-08002B2CF9AE}" name="CogniDox_Issuer">
    <vt:lpwstr>Sunny Suen (sunny)</vt:lpwstr>
  </property>
  <property pid="5" fmtid="{D5CDD505-2E9C-101B-9397-08002B2CF9AE}" name="CogniDox_IssueDate">
    <vt:lpwstr>2021-06-30</vt:lpwstr>
  </property>
  <property pid="7" fmtid="{D5CDD505-2E9C-101B-9397-08002B2CF9AE}" name="CogniDox_Partnum">
    <vt:lpwstr>XM-009858-UN</vt:lpwstr>
  </property>
  <property pid="8" fmtid="{D5CDD505-2E9C-101B-9397-08002B2CF9AE}" name="CogniDox_Version">
    <vt:lpwstr>7</vt:lpwstr>
  </property>
  <property pid="9" fmtid="{D5CDD505-2E9C-101B-9397-08002B2CF9AE}" name="CogniDoxKey_Value">
    <vt:lpwstr>ggC3uj2yfKLFmRQUSggUuMUtfq4</vt:lpwstr>
  </property>
  <property pid="11" fmtid="{D5CDD505-2E9C-101B-9397-08002B2CF9AE}" name="CogniDox_Title">
    <vt:lpwstr>FB374 XUF/XEF/XLF Series Chemical Analysis/RoHS/MSDS data reports spreadsheet</vt:lpwstr>
  </property>
  <property pid="12" fmtid="{D5CDD505-2E9C-101B-9397-08002B2CF9AE}" name="CogniDox_VersionType">
    <vt:lpwstr>Issue</vt:lpwstr>
  </property>
  <property pid="13" fmtid="{D5CDD505-2E9C-101B-9397-08002B2CF9AE}" name="CogniDox_IssuerName">
    <vt:lpwstr>Sunny Suen</vt:lpwstr>
  </property>
  <property pid="14" fmtid="{D5CDD505-2E9C-101B-9397-08002B2CF9AE}" name="CogniDox_Meta_Auto-update">
    <vt:bool>true</vt:bool>
  </property>
  <property pid="15" fmtid="{D5CDD505-2E9C-101B-9397-08002B2CF9AE}" name="CogniDox_Meta_Published URL">
    <vt:lpwstr>/published/</vt:lpwstr>
  </property>
</Properties>
</file>