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275" yWindow="0" windowWidth="15525" windowHeight="12510" tabRatio="681"/>
  </bookViews>
  <sheets>
    <sheet name="XS1-OU4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45621"/>
</workbook>
</file>

<file path=xl/calcChain.xml><?xml version="1.0" encoding="utf-8"?>
<calcChain xmlns="http://schemas.openxmlformats.org/spreadsheetml/2006/main">
  <c r="I41" i="9" l="1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 l="1"/>
  <c r="I9" i="9" l="1"/>
  <c r="F42" i="9" l="1"/>
  <c r="K10" i="9" l="1"/>
  <c r="L10" i="9" s="1"/>
  <c r="K20" i="9"/>
  <c r="L20" i="9" s="1"/>
  <c r="K18" i="9"/>
  <c r="L18" i="9" s="1"/>
  <c r="K23" i="9"/>
  <c r="L23" i="9" s="1"/>
  <c r="K19" i="9"/>
  <c r="L19" i="9" s="1"/>
  <c r="K17" i="9"/>
  <c r="L17" i="9" s="1"/>
  <c r="K22" i="9"/>
  <c r="L22" i="9" s="1"/>
  <c r="K21" i="9"/>
  <c r="L21" i="9" s="1"/>
  <c r="K41" i="9"/>
  <c r="L41" i="9" s="1"/>
  <c r="K31" i="9"/>
  <c r="L31" i="9" s="1"/>
  <c r="E4" i="9"/>
  <c r="K34" i="9"/>
  <c r="L34" i="9" s="1"/>
  <c r="K27" i="9"/>
  <c r="L27" i="9" s="1"/>
  <c r="K9" i="9"/>
  <c r="K38" i="9"/>
  <c r="L38" i="9" s="1"/>
  <c r="K36" i="9"/>
  <c r="L36" i="9" s="1"/>
  <c r="K32" i="9"/>
  <c r="L32" i="9" s="1"/>
  <c r="K28" i="9"/>
  <c r="L28" i="9" s="1"/>
  <c r="K14" i="9"/>
  <c r="L14" i="9" s="1"/>
  <c r="K29" i="9"/>
  <c r="L29" i="9" s="1"/>
  <c r="K40" i="9"/>
  <c r="L40" i="9" s="1"/>
  <c r="K37" i="9"/>
  <c r="L37" i="9" s="1"/>
  <c r="K15" i="9"/>
  <c r="L15" i="9" s="1"/>
  <c r="K39" i="9"/>
  <c r="L39" i="9" s="1"/>
  <c r="K26" i="9"/>
  <c r="L26" i="9" s="1"/>
  <c r="K24" i="9"/>
  <c r="L24" i="9" s="1"/>
  <c r="K35" i="9"/>
  <c r="L35" i="9" s="1"/>
  <c r="K12" i="9"/>
  <c r="L12" i="9" s="1"/>
  <c r="K16" i="9"/>
  <c r="L16" i="9" s="1"/>
  <c r="K25" i="9"/>
  <c r="L25" i="9" s="1"/>
  <c r="K33" i="9"/>
  <c r="L33" i="9" s="1"/>
  <c r="K13" i="9"/>
  <c r="L13" i="9" s="1"/>
  <c r="K30" i="9"/>
  <c r="L30" i="9" s="1"/>
  <c r="L9" i="9" l="1"/>
  <c r="K11" i="9"/>
  <c r="K42" i="9" s="1"/>
  <c r="L11" i="9" l="1"/>
  <c r="L42" i="9" s="1"/>
</calcChain>
</file>

<file path=xl/sharedStrings.xml><?xml version="1.0" encoding="utf-8"?>
<sst xmlns="http://schemas.openxmlformats.org/spreadsheetml/2006/main" count="121" uniqueCount="105">
  <si>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</si>
  <si>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</si>
  <si>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</si>
  <si>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</si>
  <si>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</si>
  <si>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</si>
  <si>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</si>
  <si>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</si>
  <si>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</si>
  <si>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</si>
  <si>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</si>
  <si>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</si>
  <si>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</si>
  <si>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</si>
  <si>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</si>
  <si>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</si>
  <si>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</si>
  <si>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</si>
  <si>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</si>
  <si>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</si>
  <si>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</si>
  <si>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</si>
  <si>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</si>
  <si>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</si>
  <si>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</si>
  <si>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</si>
  <si>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</si>
  <si>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</si>
  <si>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</si>
  <si>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</si>
  <si>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</si>
  <si>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</si>
  <si>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</si>
  <si>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</si>
  <si>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</si>
  <si>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</si>
  <si>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</si>
  <si>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Customer</t>
    <phoneticPr fontId="7" type="noConversion"/>
  </si>
  <si>
    <t>PSR4000-AUS308</t>
    <phoneticPr fontId="6" type="noConversion"/>
  </si>
  <si>
    <t>Copper(Cu)</t>
    <phoneticPr fontId="5" type="noConversion"/>
  </si>
  <si>
    <t>Heat Resistant Resin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</si>
  <si>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</si>
  <si>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</si>
  <si>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</si>
  <si>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</si>
  <si>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</si>
  <si>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</si>
  <si>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</si>
  <si>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</si>
  <si>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</si>
  <si>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</si>
  <si>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</si>
  <si>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</si>
  <si>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</si>
  <si>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</si>
  <si>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</si>
  <si>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</si>
  <si>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</si>
  <si>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</si>
  <si>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</si>
  <si>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</si>
  <si>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</si>
  <si>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</si>
  <si>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</si>
  <si>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</si>
  <si>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</si>
  <si>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</si>
  <si>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</si>
  <si>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</si>
  <si>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</si>
  <si>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</si>
  <si>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</si>
  <si>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</si>
  <si>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</si>
  <si>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</si>
  <si>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</si>
  <si>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</si>
  <si>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</si>
  <si>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</si>
  <si>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</si>
  <si>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</si>
  <si>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</si>
  <si>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</si>
  <si>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Epoxy</t>
    <phoneticPr fontId="6" type="noConversion"/>
  </si>
  <si>
    <t>Talc containing no asbestiform fibers</t>
  </si>
  <si>
    <t xml:space="preserve">14807-96-6 </t>
  </si>
  <si>
    <t>Morpholine derivative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</si>
  <si>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</si>
  <si>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</si>
  <si>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</si>
  <si>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</si>
  <si>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</si>
  <si>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</si>
  <si>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Silicon chip 1st</t>
    <phoneticPr fontId="5" type="noConversion"/>
  </si>
  <si>
    <t>Silicon chip 2nd</t>
    <phoneticPr fontId="5" type="noConversion"/>
  </si>
  <si>
    <t>FBGA 18X18 374B</t>
    <phoneticPr fontId="5" type="noConversion"/>
  </si>
  <si>
    <t>-</t>
    <phoneticPr fontId="5" type="noConversion"/>
  </si>
  <si>
    <t>-</t>
    <phoneticPr fontId="5" type="noConversion"/>
  </si>
  <si>
    <t>XS1-OU4-FB374</t>
    <phoneticPr fontId="5" type="noConversion"/>
  </si>
  <si>
    <t>KCC</t>
    <phoneticPr fontId="5" type="noConversion"/>
  </si>
  <si>
    <t>Ni+Au plating</t>
    <phoneticPr fontId="5" type="noConversion"/>
  </si>
  <si>
    <t>EME G750C</t>
    <phoneticPr fontId="6" type="noConversion"/>
  </si>
  <si>
    <t>0.40mm 
SAC305</t>
    <phoneticPr fontId="5" type="noConversion"/>
  </si>
  <si>
    <t>2021.06.25</t>
    <phoneticPr fontId="5" type="noConversion"/>
  </si>
  <si>
    <t>DS7409HGB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</si>
</sst>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62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10" fontId="10" fillId="0" borderId="10" xfId="2" applyNumberFormat="1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79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80" fontId="15" fillId="2" borderId="12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10" xfId="2" applyNumberFormat="1" applyFont="1" applyFill="1" applyBorder="1" applyAlignment="1">
      <alignment horizontal="center" vertical="center" wrapText="1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1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8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29" xfId="2" applyNumberFormat="1" applyFont="1" applyFill="1" applyBorder="1" applyAlignment="1">
      <alignment horizontal="center"/>
    </xf>
    <xf numFmtId="182" fontId="15" fillId="2" borderId="27" xfId="2" applyNumberFormat="1" applyFont="1" applyFill="1" applyBorder="1" applyAlignment="1">
      <alignment horizontal="center"/>
    </xf>
    <xf numFmtId="0" fontId="8" fillId="0" borderId="37" xfId="2" applyFont="1" applyBorder="1" applyAlignment="1">
      <alignment horizontal="center" vertical="center"/>
    </xf>
    <xf numFmtId="10" fontId="8" fillId="0" borderId="37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10" fontId="8" fillId="0" borderId="38" xfId="2" applyNumberFormat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180" fontId="10" fillId="0" borderId="26" xfId="2" applyNumberFormat="1" applyFont="1" applyFill="1" applyBorder="1" applyAlignment="1">
      <alignment horizontal="center" vertical="center"/>
    </xf>
    <xf numFmtId="181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180" fontId="10" fillId="0" borderId="40" xfId="2" applyNumberFormat="1" applyFont="1" applyFill="1" applyBorder="1" applyAlignment="1">
      <alignment horizontal="center" vertical="center"/>
    </xf>
    <xf numFmtId="181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/>
    </xf>
    <xf numFmtId="1" fontId="15" fillId="0" borderId="42" xfId="2" applyNumberFormat="1" applyFont="1" applyFill="1" applyBorder="1" applyAlignment="1">
      <alignment horizontal="center" vertical="center"/>
    </xf>
    <xf numFmtId="1" fontId="15" fillId="0" borderId="30" xfId="2" applyNumberFormat="1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8" fontId="10" fillId="0" borderId="25" xfId="2" applyNumberFormat="1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 wrapText="1"/>
    </xf>
    <xf numFmtId="180" fontId="10" fillId="0" borderId="8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0" fontId="8" fillId="0" borderId="34" xfId="2" applyNumberFormat="1" applyFont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177" fontId="14" fillId="3" borderId="10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2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6">
    <cellStyle name="0,0_x000d__x000a_NA_x000d__x000a_" xfId="1"/>
    <cellStyle name="Normal_test q4_4" xfId="3"/>
    <cellStyle name="표준" xfId="0" builtinId="0"/>
    <cellStyle name="표준 2" xfId="5"/>
    <cellStyle name="표준 3" xfId="4"/>
    <cellStyle name="표준_MDIN240_compositiontable_090226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865975</xdr:colOff>
      <xdr:row>0</xdr:row>
      <xdr:rowOff>417150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066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85725</xdr:rowOff>
        </xdr:from>
        <xdr:to>
          <xdr:col>13</xdr:col>
          <xdr:colOff>590550</xdr:colOff>
          <xdr:row>40</xdr:row>
          <xdr:rowOff>104775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57150</xdr:rowOff>
        </xdr:from>
        <xdr:to>
          <xdr:col>13</xdr:col>
          <xdr:colOff>685800</xdr:colOff>
          <xdr:row>20</xdr:row>
          <xdr:rowOff>161925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28575</xdr:rowOff>
        </xdr:from>
        <xdr:to>
          <xdr:col>13</xdr:col>
          <xdr:colOff>723900</xdr:colOff>
          <xdr:row>24</xdr:row>
          <xdr:rowOff>352425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23</xdr:row>
          <xdr:rowOff>66675</xdr:rowOff>
        </xdr:from>
        <xdr:to>
          <xdr:col>12</xdr:col>
          <xdr:colOff>657225</xdr:colOff>
          <xdr:row>24</xdr:row>
          <xdr:rowOff>9525</xdr:rowOff>
        </xdr:to>
        <xdr:sp macro="" textlink="">
          <xdr:nvSpPr>
            <xdr:cNvPr id="2146" name="Object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24</xdr:row>
          <xdr:rowOff>38100</xdr:rowOff>
        </xdr:from>
        <xdr:to>
          <xdr:col>12</xdr:col>
          <xdr:colOff>666750</xdr:colOff>
          <xdr:row>25</xdr:row>
          <xdr:rowOff>9525</xdr:rowOff>
        </xdr:to>
        <xdr:sp macro="" textlink="">
          <xdr:nvSpPr>
            <xdr:cNvPr id="2147" name="Object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26</xdr:row>
          <xdr:rowOff>133350</xdr:rowOff>
        </xdr:from>
        <xdr:to>
          <xdr:col>13</xdr:col>
          <xdr:colOff>619125</xdr:colOff>
          <xdr:row>28</xdr:row>
          <xdr:rowOff>152400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25</xdr:row>
          <xdr:rowOff>152400</xdr:rowOff>
        </xdr:from>
        <xdr:to>
          <xdr:col>12</xdr:col>
          <xdr:colOff>857250</xdr:colOff>
          <xdr:row>29</xdr:row>
          <xdr:rowOff>0</xdr:rowOff>
        </xdr:to>
        <xdr:sp macro="" textlink="">
          <xdr:nvSpPr>
            <xdr:cNvPr id="2151" name="Object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30</xdr:row>
          <xdr:rowOff>47625</xdr:rowOff>
        </xdr:from>
        <xdr:to>
          <xdr:col>13</xdr:col>
          <xdr:colOff>581025</xdr:colOff>
          <xdr:row>31</xdr:row>
          <xdr:rowOff>152400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38100</xdr:rowOff>
        </xdr:from>
        <xdr:to>
          <xdr:col>12</xdr:col>
          <xdr:colOff>666750</xdr:colOff>
          <xdr:row>31</xdr:row>
          <xdr:rowOff>142875</xdr:rowOff>
        </xdr:to>
        <xdr:sp macro="" textlink="">
          <xdr:nvSpPr>
            <xdr:cNvPr id="2153" name="Object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33</xdr:row>
          <xdr:rowOff>161925</xdr:rowOff>
        </xdr:from>
        <xdr:to>
          <xdr:col>13</xdr:col>
          <xdr:colOff>676275</xdr:colOff>
          <xdr:row>36</xdr:row>
          <xdr:rowOff>0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123825</xdr:rowOff>
        </xdr:from>
        <xdr:to>
          <xdr:col>12</xdr:col>
          <xdr:colOff>714375</xdr:colOff>
          <xdr:row>36</xdr:row>
          <xdr:rowOff>9525</xdr:rowOff>
        </xdr:to>
        <xdr:sp macro="" textlink="">
          <xdr:nvSpPr>
            <xdr:cNvPr id="2155" name="Object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76200</xdr:rowOff>
        </xdr:from>
        <xdr:to>
          <xdr:col>12</xdr:col>
          <xdr:colOff>914400</xdr:colOff>
          <xdr:row>40</xdr:row>
          <xdr:rowOff>161925</xdr:rowOff>
        </xdr:to>
        <xdr:sp macro="" textlink="">
          <xdr:nvSpPr>
            <xdr:cNvPr id="2157" name="Object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161925</xdr:rowOff>
        </xdr:from>
        <xdr:to>
          <xdr:col>12</xdr:col>
          <xdr:colOff>800100</xdr:colOff>
          <xdr:row>20</xdr:row>
          <xdr:rowOff>152400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152400</xdr:rowOff>
        </xdr:from>
        <xdr:to>
          <xdr:col>13</xdr:col>
          <xdr:colOff>638175</xdr:colOff>
          <xdr:row>13</xdr:row>
          <xdr:rowOff>133350</xdr:rowOff>
        </xdr:to>
        <xdr:sp macro="" textlink="">
          <xdr:nvSpPr>
            <xdr:cNvPr id="2159" name="Object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</xdr:row>
          <xdr:rowOff>19050</xdr:rowOff>
        </xdr:from>
        <xdr:to>
          <xdr:col>12</xdr:col>
          <xdr:colOff>876300</xdr:colOff>
          <xdr:row>14</xdr:row>
          <xdr:rowOff>47625</xdr:rowOff>
        </xdr:to>
        <xdr:sp macro="" textlink="">
          <xdr:nvSpPr>
            <xdr:cNvPr id="2160" name="Object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28575</xdr:rowOff>
        </xdr:from>
        <xdr:to>
          <xdr:col>13</xdr:col>
          <xdr:colOff>685800</xdr:colOff>
          <xdr:row>23</xdr:row>
          <xdr:rowOff>361950</xdr:rowOff>
        </xdr:to>
        <xdr:sp macro="" textlink="">
          <xdr:nvSpPr>
            <xdr:cNvPr id="2161" name="Object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7"/>
  <sheetViews>
    <sheetView showGridLines="0" tabSelected="1" zoomScaleNormal="100" workbookViewId="0">
      <selection activeCell="N42" sqref="N42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153" t="s">
        <v>8</v>
      </c>
      <c r="C3" s="154"/>
      <c r="D3" s="155"/>
      <c r="E3" s="156" t="s">
        <v>95</v>
      </c>
      <c r="F3" s="156"/>
      <c r="G3" s="7" t="s">
        <v>1</v>
      </c>
      <c r="H3" s="8" t="s">
        <v>98</v>
      </c>
      <c r="I3" s="9" t="s">
        <v>9</v>
      </c>
      <c r="J3" s="140" t="s">
        <v>103</v>
      </c>
      <c r="K3" s="141"/>
      <c r="L3" s="142"/>
    </row>
    <row r="4" spans="2:14" ht="15.75" thickBot="1" x14ac:dyDescent="0.2">
      <c r="B4" s="143" t="s">
        <v>41</v>
      </c>
      <c r="C4" s="144"/>
      <c r="D4" s="145"/>
      <c r="E4" s="146">
        <f>F42</f>
        <v>0.754117712</v>
      </c>
      <c r="F4" s="147"/>
      <c r="G4" s="10" t="s">
        <v>2</v>
      </c>
      <c r="H4" s="11" t="s">
        <v>10</v>
      </c>
      <c r="I4" s="12" t="s">
        <v>37</v>
      </c>
      <c r="J4" s="148" t="s">
        <v>56</v>
      </c>
      <c r="K4" s="149"/>
      <c r="L4" s="150"/>
    </row>
    <row r="5" spans="2:14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 x14ac:dyDescent="0.15">
      <c r="B6" s="113" t="s">
        <v>3</v>
      </c>
      <c r="C6" s="157" t="s">
        <v>42</v>
      </c>
      <c r="D6" s="132" t="s">
        <v>4</v>
      </c>
      <c r="E6" s="132" t="s">
        <v>5</v>
      </c>
      <c r="F6" s="132" t="s">
        <v>12</v>
      </c>
      <c r="G6" s="132" t="s">
        <v>13</v>
      </c>
      <c r="H6" s="132" t="s">
        <v>6</v>
      </c>
      <c r="I6" s="135" t="s">
        <v>14</v>
      </c>
      <c r="J6" s="132" t="s">
        <v>15</v>
      </c>
      <c r="K6" s="132" t="s">
        <v>16</v>
      </c>
      <c r="L6" s="126" t="s">
        <v>17</v>
      </c>
      <c r="M6" s="126" t="s">
        <v>76</v>
      </c>
      <c r="N6" s="126" t="s">
        <v>77</v>
      </c>
    </row>
    <row r="7" spans="2:14" x14ac:dyDescent="0.15">
      <c r="B7" s="114"/>
      <c r="C7" s="158"/>
      <c r="D7" s="133"/>
      <c r="E7" s="133"/>
      <c r="F7" s="138"/>
      <c r="G7" s="151"/>
      <c r="H7" s="133"/>
      <c r="I7" s="136"/>
      <c r="J7" s="138"/>
      <c r="K7" s="138"/>
      <c r="L7" s="127"/>
      <c r="M7" s="127"/>
      <c r="N7" s="127"/>
    </row>
    <row r="8" spans="2:14" ht="15.75" thickBot="1" x14ac:dyDescent="0.2">
      <c r="B8" s="115"/>
      <c r="C8" s="158"/>
      <c r="D8" s="134"/>
      <c r="E8" s="134"/>
      <c r="F8" s="139"/>
      <c r="G8" s="152"/>
      <c r="H8" s="134"/>
      <c r="I8" s="137"/>
      <c r="J8" s="139"/>
      <c r="K8" s="139"/>
      <c r="L8" s="128"/>
      <c r="M8" s="128"/>
      <c r="N8" s="128"/>
    </row>
    <row r="9" spans="2:14" ht="15.75" thickBot="1" x14ac:dyDescent="0.2">
      <c r="B9" s="75">
        <v>1</v>
      </c>
      <c r="C9" s="76" t="s">
        <v>68</v>
      </c>
      <c r="D9" s="76" t="s">
        <v>93</v>
      </c>
      <c r="E9" s="76" t="s">
        <v>34</v>
      </c>
      <c r="F9" s="77">
        <v>4.7000000000000002E-3</v>
      </c>
      <c r="G9" s="76" t="s">
        <v>18</v>
      </c>
      <c r="H9" s="76" t="s">
        <v>19</v>
      </c>
      <c r="I9" s="78">
        <f>F9</f>
        <v>4.7000000000000002E-3</v>
      </c>
      <c r="J9" s="79">
        <v>1</v>
      </c>
      <c r="K9" s="80">
        <f t="shared" ref="K9:K41" si="0">I9/$F$42</f>
        <v>6.2324487612618234E-3</v>
      </c>
      <c r="L9" s="81">
        <f t="shared" ref="L9:L26" si="1">K9*1000000</f>
        <v>6232.4487612618232</v>
      </c>
      <c r="M9" s="83" t="s">
        <v>96</v>
      </c>
      <c r="N9" s="85" t="s">
        <v>97</v>
      </c>
    </row>
    <row r="10" spans="2:14" ht="15.75" thickBot="1" x14ac:dyDescent="0.2">
      <c r="B10" s="70">
        <v>2</v>
      </c>
      <c r="C10" s="67" t="s">
        <v>68</v>
      </c>
      <c r="D10" s="67" t="s">
        <v>94</v>
      </c>
      <c r="E10" s="67" t="s">
        <v>34</v>
      </c>
      <c r="F10" s="71">
        <v>4.7000000000000002E-3</v>
      </c>
      <c r="G10" s="67" t="s">
        <v>18</v>
      </c>
      <c r="H10" s="67" t="s">
        <v>19</v>
      </c>
      <c r="I10" s="72">
        <f>F10</f>
        <v>4.7000000000000002E-3</v>
      </c>
      <c r="J10" s="73">
        <v>1</v>
      </c>
      <c r="K10" s="74">
        <f t="shared" si="0"/>
        <v>6.2324487612618234E-3</v>
      </c>
      <c r="L10" s="82">
        <f t="shared" si="1"/>
        <v>6232.4487612618232</v>
      </c>
      <c r="M10" s="84" t="s">
        <v>96</v>
      </c>
      <c r="N10" s="86" t="s">
        <v>96</v>
      </c>
    </row>
    <row r="11" spans="2:14" x14ac:dyDescent="0.15">
      <c r="B11" s="159">
        <v>3</v>
      </c>
      <c r="C11" s="94" t="s">
        <v>60</v>
      </c>
      <c r="D11" s="119" t="s">
        <v>24</v>
      </c>
      <c r="E11" s="119" t="s">
        <v>104</v>
      </c>
      <c r="F11" s="110">
        <v>0.1323123984</v>
      </c>
      <c r="G11" s="69" t="s">
        <v>61</v>
      </c>
      <c r="H11" s="69" t="s">
        <v>30</v>
      </c>
      <c r="I11" s="54">
        <f>$F$11*J11</f>
        <v>3.3078099600000001E-2</v>
      </c>
      <c r="J11" s="28">
        <v>0.25</v>
      </c>
      <c r="K11" s="29">
        <f t="shared" si="0"/>
        <v>4.3863310824875573E-2</v>
      </c>
      <c r="L11" s="30">
        <f t="shared" si="1"/>
        <v>43863.310824875574</v>
      </c>
      <c r="M11" s="88"/>
      <c r="N11" s="91"/>
    </row>
    <row r="12" spans="2:14" x14ac:dyDescent="0.15">
      <c r="B12" s="106"/>
      <c r="C12" s="94"/>
      <c r="D12" s="120"/>
      <c r="E12" s="120"/>
      <c r="F12" s="111"/>
      <c r="G12" s="34" t="s">
        <v>39</v>
      </c>
      <c r="H12" s="34" t="s">
        <v>20</v>
      </c>
      <c r="I12" s="52">
        <f t="shared" ref="I12:I16" si="2">$F$11*J12</f>
        <v>6.6156199200000002E-2</v>
      </c>
      <c r="J12" s="20">
        <v>0.5</v>
      </c>
      <c r="K12" s="21">
        <f t="shared" si="0"/>
        <v>8.7726621649751146E-2</v>
      </c>
      <c r="L12" s="22">
        <f t="shared" si="1"/>
        <v>87726.621649751149</v>
      </c>
      <c r="M12" s="89"/>
      <c r="N12" s="91"/>
    </row>
    <row r="13" spans="2:14" x14ac:dyDescent="0.15">
      <c r="B13" s="106"/>
      <c r="C13" s="94"/>
      <c r="D13" s="120"/>
      <c r="E13" s="120"/>
      <c r="F13" s="111"/>
      <c r="G13" s="34" t="s">
        <v>62</v>
      </c>
      <c r="H13" s="34" t="s">
        <v>64</v>
      </c>
      <c r="I13" s="52">
        <f t="shared" si="2"/>
        <v>6.6156199200000003E-3</v>
      </c>
      <c r="J13" s="20">
        <v>0.05</v>
      </c>
      <c r="K13" s="21">
        <f t="shared" si="0"/>
        <v>8.7726621649751157E-3</v>
      </c>
      <c r="L13" s="22">
        <f t="shared" si="1"/>
        <v>8772.662164975116</v>
      </c>
      <c r="M13" s="89"/>
      <c r="N13" s="91"/>
    </row>
    <row r="14" spans="2:14" x14ac:dyDescent="0.15">
      <c r="B14" s="106"/>
      <c r="C14" s="94"/>
      <c r="D14" s="120"/>
      <c r="E14" s="120"/>
      <c r="F14" s="111"/>
      <c r="G14" s="34" t="s">
        <v>63</v>
      </c>
      <c r="H14" s="34" t="s">
        <v>65</v>
      </c>
      <c r="I14" s="52">
        <f t="shared" si="2"/>
        <v>6.6156199200000003E-3</v>
      </c>
      <c r="J14" s="20">
        <v>0.05</v>
      </c>
      <c r="K14" s="21">
        <f t="shared" si="0"/>
        <v>8.7726621649751157E-3</v>
      </c>
      <c r="L14" s="22">
        <f t="shared" si="1"/>
        <v>8772.662164975116</v>
      </c>
      <c r="M14" s="89"/>
      <c r="N14" s="91"/>
    </row>
    <row r="15" spans="2:14" x14ac:dyDescent="0.15">
      <c r="B15" s="106"/>
      <c r="C15" s="94"/>
      <c r="D15" s="161"/>
      <c r="E15" s="161"/>
      <c r="F15" s="111"/>
      <c r="G15" s="34" t="s">
        <v>40</v>
      </c>
      <c r="H15" s="34" t="s">
        <v>66</v>
      </c>
      <c r="I15" s="52">
        <f t="shared" si="2"/>
        <v>6.6156199200000003E-3</v>
      </c>
      <c r="J15" s="20">
        <v>0.05</v>
      </c>
      <c r="K15" s="21">
        <f t="shared" si="0"/>
        <v>8.7726621649751157E-3</v>
      </c>
      <c r="L15" s="22">
        <f t="shared" si="1"/>
        <v>8772.662164975116</v>
      </c>
      <c r="M15" s="89"/>
      <c r="N15" s="91"/>
    </row>
    <row r="16" spans="2:14" ht="15" customHeight="1" thickBot="1" x14ac:dyDescent="0.25">
      <c r="B16" s="106"/>
      <c r="C16" s="98"/>
      <c r="D16" s="124"/>
      <c r="E16" s="124"/>
      <c r="F16" s="131"/>
      <c r="G16" s="35" t="s">
        <v>29</v>
      </c>
      <c r="H16" s="68" t="s">
        <v>67</v>
      </c>
      <c r="I16" s="53">
        <f t="shared" si="2"/>
        <v>1.3231239840000001E-2</v>
      </c>
      <c r="J16" s="24">
        <v>0.1</v>
      </c>
      <c r="K16" s="25">
        <f t="shared" si="0"/>
        <v>1.7545324329950231E-2</v>
      </c>
      <c r="L16" s="26">
        <f t="shared" si="1"/>
        <v>17545.324329950232</v>
      </c>
      <c r="M16" s="90"/>
      <c r="N16" s="92"/>
    </row>
    <row r="17" spans="2:15" x14ac:dyDescent="0.15">
      <c r="B17" s="106"/>
      <c r="C17" s="93" t="s">
        <v>36</v>
      </c>
      <c r="D17" s="119" t="s">
        <v>25</v>
      </c>
      <c r="E17" s="119" t="s">
        <v>38</v>
      </c>
      <c r="F17" s="110">
        <v>5.4815136479999998E-2</v>
      </c>
      <c r="G17" s="36" t="s">
        <v>84</v>
      </c>
      <c r="H17" s="37" t="s">
        <v>85</v>
      </c>
      <c r="I17" s="54">
        <f>$F$17*J17</f>
        <v>2.1926054591999999E-3</v>
      </c>
      <c r="J17" s="28">
        <v>0.04</v>
      </c>
      <c r="K17" s="29">
        <f t="shared" si="0"/>
        <v>2.9075108889631807E-3</v>
      </c>
      <c r="L17" s="30">
        <f t="shared" si="1"/>
        <v>2907.5108889631806</v>
      </c>
      <c r="M17" s="88"/>
      <c r="N17" s="112"/>
      <c r="O17" s="38"/>
    </row>
    <row r="18" spans="2:15" ht="14.25" customHeight="1" x14ac:dyDescent="0.15">
      <c r="B18" s="106"/>
      <c r="C18" s="94"/>
      <c r="D18" s="120"/>
      <c r="E18" s="120"/>
      <c r="F18" s="111"/>
      <c r="G18" s="39" t="s">
        <v>86</v>
      </c>
      <c r="H18" s="40" t="s">
        <v>75</v>
      </c>
      <c r="I18" s="54">
        <f t="shared" ref="I18:I23" si="3">$F$17*J18</f>
        <v>2.1926054591999999E-3</v>
      </c>
      <c r="J18" s="20">
        <v>0.04</v>
      </c>
      <c r="K18" s="21">
        <f t="shared" si="0"/>
        <v>2.9075108889631807E-3</v>
      </c>
      <c r="L18" s="22">
        <f t="shared" si="1"/>
        <v>2907.5108889631806</v>
      </c>
      <c r="M18" s="89"/>
      <c r="N18" s="91"/>
    </row>
    <row r="19" spans="2:15" x14ac:dyDescent="0.15">
      <c r="B19" s="106"/>
      <c r="C19" s="94"/>
      <c r="D19" s="120"/>
      <c r="E19" s="120"/>
      <c r="F19" s="111"/>
      <c r="G19" s="39" t="s">
        <v>87</v>
      </c>
      <c r="H19" s="40" t="s">
        <v>31</v>
      </c>
      <c r="I19" s="54">
        <f t="shared" si="3"/>
        <v>2.5214962780800002E-2</v>
      </c>
      <c r="J19" s="20">
        <v>0.46</v>
      </c>
      <c r="K19" s="21">
        <f t="shared" si="0"/>
        <v>3.3436375223076582E-2</v>
      </c>
      <c r="L19" s="22">
        <f t="shared" si="1"/>
        <v>33436.375223076582</v>
      </c>
      <c r="M19" s="89"/>
      <c r="N19" s="91"/>
    </row>
    <row r="20" spans="2:15" ht="14.25" customHeight="1" x14ac:dyDescent="0.15">
      <c r="B20" s="106"/>
      <c r="C20" s="94"/>
      <c r="D20" s="120"/>
      <c r="E20" s="120"/>
      <c r="F20" s="111"/>
      <c r="G20" s="39" t="s">
        <v>88</v>
      </c>
      <c r="H20" s="40" t="s">
        <v>32</v>
      </c>
      <c r="I20" s="54">
        <f t="shared" si="3"/>
        <v>5.4815136479999997E-4</v>
      </c>
      <c r="J20" s="20">
        <v>0.01</v>
      </c>
      <c r="K20" s="21">
        <f t="shared" si="0"/>
        <v>7.2687772224079518E-4</v>
      </c>
      <c r="L20" s="22">
        <f t="shared" si="1"/>
        <v>726.87772224079515</v>
      </c>
      <c r="M20" s="89"/>
      <c r="N20" s="91"/>
    </row>
    <row r="21" spans="2:15" ht="14.25" customHeight="1" x14ac:dyDescent="0.15">
      <c r="B21" s="106"/>
      <c r="C21" s="94"/>
      <c r="D21" s="120"/>
      <c r="E21" s="120"/>
      <c r="F21" s="111"/>
      <c r="G21" s="39" t="s">
        <v>89</v>
      </c>
      <c r="H21" s="40" t="s">
        <v>90</v>
      </c>
      <c r="I21" s="54">
        <f t="shared" si="3"/>
        <v>1.3155632755199998E-2</v>
      </c>
      <c r="J21" s="20">
        <v>0.24</v>
      </c>
      <c r="K21" s="21">
        <f t="shared" si="0"/>
        <v>1.7445065333779083E-2</v>
      </c>
      <c r="L21" s="22">
        <f t="shared" si="1"/>
        <v>17445.065333779083</v>
      </c>
      <c r="M21" s="89"/>
      <c r="N21" s="91"/>
    </row>
    <row r="22" spans="2:15" ht="14.25" customHeight="1" x14ac:dyDescent="0.15">
      <c r="B22" s="106"/>
      <c r="C22" s="94"/>
      <c r="D22" s="120"/>
      <c r="E22" s="120"/>
      <c r="F22" s="111"/>
      <c r="G22" s="39" t="s">
        <v>91</v>
      </c>
      <c r="H22" s="40" t="s">
        <v>75</v>
      </c>
      <c r="I22" s="54">
        <f t="shared" si="3"/>
        <v>6.5778163775999992E-3</v>
      </c>
      <c r="J22" s="20">
        <v>0.12</v>
      </c>
      <c r="K22" s="21">
        <f t="shared" si="0"/>
        <v>8.7225326668895417E-3</v>
      </c>
      <c r="L22" s="22">
        <f t="shared" si="1"/>
        <v>8722.5326668895414</v>
      </c>
      <c r="M22" s="89"/>
      <c r="N22" s="91"/>
    </row>
    <row r="23" spans="2:15" ht="14.25" customHeight="1" thickBot="1" x14ac:dyDescent="0.2">
      <c r="B23" s="106"/>
      <c r="C23" s="94"/>
      <c r="D23" s="120"/>
      <c r="E23" s="120"/>
      <c r="F23" s="111"/>
      <c r="G23" s="39" t="s">
        <v>91</v>
      </c>
      <c r="H23" s="40" t="s">
        <v>92</v>
      </c>
      <c r="I23" s="54">
        <f t="shared" si="3"/>
        <v>4.9333622832000001E-3</v>
      </c>
      <c r="J23" s="20">
        <v>0.09</v>
      </c>
      <c r="K23" s="21">
        <f t="shared" si="0"/>
        <v>6.5418995001671571E-3</v>
      </c>
      <c r="L23" s="22">
        <f t="shared" si="1"/>
        <v>6541.8995001671574</v>
      </c>
      <c r="M23" s="89"/>
      <c r="N23" s="91"/>
    </row>
    <row r="24" spans="2:15" ht="30" customHeight="1" x14ac:dyDescent="0.15">
      <c r="B24" s="106"/>
      <c r="C24" s="93" t="s">
        <v>99</v>
      </c>
      <c r="D24" s="99" t="s">
        <v>26</v>
      </c>
      <c r="E24" s="101" t="s">
        <v>100</v>
      </c>
      <c r="F24" s="103">
        <v>1.89017712E-3</v>
      </c>
      <c r="G24" s="65" t="s">
        <v>27</v>
      </c>
      <c r="H24" s="65" t="s">
        <v>0</v>
      </c>
      <c r="I24" s="51">
        <f>F24*J24</f>
        <v>2.4572302560000003E-4</v>
      </c>
      <c r="J24" s="17">
        <v>0.13</v>
      </c>
      <c r="K24" s="18">
        <f t="shared" si="0"/>
        <v>3.2584173755621857E-4</v>
      </c>
      <c r="L24" s="19">
        <f t="shared" si="1"/>
        <v>325.84173755621856</v>
      </c>
      <c r="M24" s="57"/>
      <c r="N24" s="58"/>
    </row>
    <row r="25" spans="2:15" ht="30" customHeight="1" thickBot="1" x14ac:dyDescent="0.2">
      <c r="B25" s="160"/>
      <c r="C25" s="98"/>
      <c r="D25" s="100"/>
      <c r="E25" s="102"/>
      <c r="F25" s="104"/>
      <c r="G25" s="64" t="s">
        <v>21</v>
      </c>
      <c r="H25" s="64" t="s">
        <v>28</v>
      </c>
      <c r="I25" s="53">
        <f>F24*J25</f>
        <v>1.6444540944E-3</v>
      </c>
      <c r="J25" s="24">
        <v>0.87</v>
      </c>
      <c r="K25" s="25">
        <f t="shared" si="0"/>
        <v>2.1806331667223859E-3</v>
      </c>
      <c r="L25" s="26">
        <f t="shared" si="1"/>
        <v>2180.6331667223858</v>
      </c>
      <c r="M25" s="59"/>
      <c r="N25" s="60"/>
    </row>
    <row r="26" spans="2:15" ht="13.7" customHeight="1" x14ac:dyDescent="0.15">
      <c r="B26" s="105">
        <v>4</v>
      </c>
      <c r="C26" s="93" t="s">
        <v>43</v>
      </c>
      <c r="D26" s="99" t="s">
        <v>83</v>
      </c>
      <c r="E26" s="99" t="s">
        <v>57</v>
      </c>
      <c r="F26" s="130">
        <v>6.1999999999999998E-3</v>
      </c>
      <c r="G26" s="65" t="s">
        <v>44</v>
      </c>
      <c r="H26" s="65" t="s">
        <v>46</v>
      </c>
      <c r="I26" s="47">
        <f>$F$26*J26</f>
        <v>4.712E-3</v>
      </c>
      <c r="J26" s="17">
        <v>0.76</v>
      </c>
      <c r="K26" s="18">
        <f t="shared" si="0"/>
        <v>6.2483613963969595E-3</v>
      </c>
      <c r="L26" s="19">
        <f t="shared" si="1"/>
        <v>6248.3613963969592</v>
      </c>
      <c r="M26" s="88"/>
      <c r="N26" s="112"/>
    </row>
    <row r="27" spans="2:15" ht="13.7" customHeight="1" x14ac:dyDescent="0.15">
      <c r="B27" s="116"/>
      <c r="C27" s="94"/>
      <c r="D27" s="119"/>
      <c r="E27" s="119"/>
      <c r="F27" s="110"/>
      <c r="G27" s="62" t="s">
        <v>45</v>
      </c>
      <c r="H27" s="63" t="s">
        <v>11</v>
      </c>
      <c r="I27" s="48">
        <f t="shared" ref="I27:I30" si="4">$F$26*J27</f>
        <v>9.2999999999999995E-4</v>
      </c>
      <c r="J27" s="20">
        <v>0.15</v>
      </c>
      <c r="K27" s="21">
        <f t="shared" si="0"/>
        <v>1.233229222973084E-3</v>
      </c>
      <c r="L27" s="22">
        <f t="shared" ref="L27:L38" si="5">K27*1000000</f>
        <v>1233.229222973084</v>
      </c>
      <c r="M27" s="89"/>
      <c r="N27" s="91"/>
    </row>
    <row r="28" spans="2:15" ht="13.7" customHeight="1" x14ac:dyDescent="0.15">
      <c r="B28" s="116"/>
      <c r="C28" s="94"/>
      <c r="D28" s="119"/>
      <c r="E28" s="119"/>
      <c r="F28" s="110"/>
      <c r="G28" s="62" t="s">
        <v>55</v>
      </c>
      <c r="H28" s="63" t="s">
        <v>11</v>
      </c>
      <c r="I28" s="48">
        <f t="shared" si="4"/>
        <v>1.8599999999999999E-4</v>
      </c>
      <c r="J28" s="20">
        <v>0.03</v>
      </c>
      <c r="K28" s="21">
        <f t="shared" si="0"/>
        <v>2.4664584459461683E-4</v>
      </c>
      <c r="L28" s="22">
        <f t="shared" si="5"/>
        <v>246.64584459461682</v>
      </c>
      <c r="M28" s="89"/>
      <c r="N28" s="91"/>
    </row>
    <row r="29" spans="2:15" x14ac:dyDescent="0.15">
      <c r="B29" s="117"/>
      <c r="C29" s="94"/>
      <c r="D29" s="120"/>
      <c r="E29" s="120"/>
      <c r="F29" s="111"/>
      <c r="G29" s="63" t="s">
        <v>58</v>
      </c>
      <c r="H29" s="63" t="s">
        <v>11</v>
      </c>
      <c r="I29" s="48">
        <f t="shared" si="4"/>
        <v>1.8599999999999999E-4</v>
      </c>
      <c r="J29" s="20">
        <v>0.03</v>
      </c>
      <c r="K29" s="21">
        <f t="shared" si="0"/>
        <v>2.4664584459461683E-4</v>
      </c>
      <c r="L29" s="22">
        <f t="shared" si="5"/>
        <v>246.64584459461682</v>
      </c>
      <c r="M29" s="89"/>
      <c r="N29" s="91"/>
    </row>
    <row r="30" spans="2:15" ht="16.5" customHeight="1" thickBot="1" x14ac:dyDescent="0.2">
      <c r="B30" s="129"/>
      <c r="C30" s="98"/>
      <c r="D30" s="100"/>
      <c r="E30" s="100"/>
      <c r="F30" s="131"/>
      <c r="G30" s="64" t="s">
        <v>59</v>
      </c>
      <c r="H30" s="64" t="s">
        <v>11</v>
      </c>
      <c r="I30" s="49">
        <f t="shared" si="4"/>
        <v>1.8599999999999999E-4</v>
      </c>
      <c r="J30" s="24">
        <v>0.03</v>
      </c>
      <c r="K30" s="25">
        <f t="shared" si="0"/>
        <v>2.4664584459461683E-4</v>
      </c>
      <c r="L30" s="26">
        <f t="shared" si="5"/>
        <v>246.64584459461682</v>
      </c>
      <c r="M30" s="89"/>
      <c r="N30" s="91"/>
    </row>
    <row r="31" spans="2:15" ht="13.7" customHeight="1" x14ac:dyDescent="0.15">
      <c r="B31" s="105">
        <v>5</v>
      </c>
      <c r="C31" s="93" t="s">
        <v>79</v>
      </c>
      <c r="D31" s="99" t="s">
        <v>80</v>
      </c>
      <c r="E31" s="99" t="s">
        <v>81</v>
      </c>
      <c r="F31" s="103">
        <v>1.6999999999999999E-3</v>
      </c>
      <c r="G31" s="65" t="s">
        <v>78</v>
      </c>
      <c r="H31" s="65" t="s">
        <v>20</v>
      </c>
      <c r="I31" s="47">
        <f>F31*J31</f>
        <v>1.6659999999999999E-3</v>
      </c>
      <c r="J31" s="17">
        <v>0.98</v>
      </c>
      <c r="K31" s="18">
        <f t="shared" si="0"/>
        <v>2.2092041779281269E-3</v>
      </c>
      <c r="L31" s="19">
        <f t="shared" si="5"/>
        <v>2209.2041779281267</v>
      </c>
      <c r="M31" s="88"/>
      <c r="N31" s="112"/>
    </row>
    <row r="32" spans="2:15" ht="15.75" thickBot="1" x14ac:dyDescent="0.2">
      <c r="B32" s="123"/>
      <c r="C32" s="98"/>
      <c r="D32" s="124"/>
      <c r="E32" s="124"/>
      <c r="F32" s="125"/>
      <c r="G32" s="64" t="s">
        <v>82</v>
      </c>
      <c r="H32" s="23">
        <v>2023568</v>
      </c>
      <c r="I32" s="49">
        <f>F31*J32</f>
        <v>3.4E-5</v>
      </c>
      <c r="J32" s="24">
        <v>0.02</v>
      </c>
      <c r="K32" s="25">
        <f t="shared" si="0"/>
        <v>4.5085799549553613E-5</v>
      </c>
      <c r="L32" s="26">
        <f t="shared" si="5"/>
        <v>45.085799549553613</v>
      </c>
      <c r="M32" s="90"/>
      <c r="N32" s="92"/>
    </row>
    <row r="33" spans="2:14" x14ac:dyDescent="0.15">
      <c r="B33" s="116">
        <v>6</v>
      </c>
      <c r="C33" s="93" t="s">
        <v>54</v>
      </c>
      <c r="D33" s="119" t="s">
        <v>22</v>
      </c>
      <c r="E33" s="119" t="s">
        <v>101</v>
      </c>
      <c r="F33" s="110">
        <v>0.44379999999999997</v>
      </c>
      <c r="G33" s="62" t="s">
        <v>47</v>
      </c>
      <c r="H33" s="27" t="s">
        <v>11</v>
      </c>
      <c r="I33" s="50">
        <f>F$33*J33</f>
        <v>2.2190000000000001E-2</v>
      </c>
      <c r="J33" s="28">
        <v>0.05</v>
      </c>
      <c r="K33" s="29">
        <f t="shared" si="0"/>
        <v>2.9425114470723372E-2</v>
      </c>
      <c r="L33" s="30">
        <f t="shared" si="5"/>
        <v>29425.114470723373</v>
      </c>
      <c r="M33" s="89"/>
      <c r="N33" s="89"/>
    </row>
    <row r="34" spans="2:14" x14ac:dyDescent="0.15">
      <c r="B34" s="117"/>
      <c r="C34" s="94"/>
      <c r="D34" s="120"/>
      <c r="E34" s="120"/>
      <c r="F34" s="111"/>
      <c r="G34" s="63" t="s">
        <v>48</v>
      </c>
      <c r="H34" s="31" t="s">
        <v>23</v>
      </c>
      <c r="I34" s="48">
        <f t="shared" ref="I34:I38" si="6">F$33*J34</f>
        <v>6.6569999999999997E-3</v>
      </c>
      <c r="J34" s="20">
        <v>1.4999999999999999E-2</v>
      </c>
      <c r="K34" s="21">
        <f t="shared" si="0"/>
        <v>8.827534341217011E-3</v>
      </c>
      <c r="L34" s="22">
        <f t="shared" si="5"/>
        <v>8827.5343412170114</v>
      </c>
      <c r="M34" s="89"/>
      <c r="N34" s="89"/>
    </row>
    <row r="35" spans="2:14" x14ac:dyDescent="0.15">
      <c r="B35" s="117"/>
      <c r="C35" s="94"/>
      <c r="D35" s="120"/>
      <c r="E35" s="120"/>
      <c r="F35" s="111"/>
      <c r="G35" s="63" t="s">
        <v>49</v>
      </c>
      <c r="H35" s="63" t="s">
        <v>50</v>
      </c>
      <c r="I35" s="48">
        <f t="shared" si="6"/>
        <v>2.2190000000000001E-2</v>
      </c>
      <c r="J35" s="20">
        <v>0.05</v>
      </c>
      <c r="K35" s="21">
        <f t="shared" si="0"/>
        <v>2.9425114470723372E-2</v>
      </c>
      <c r="L35" s="22">
        <f t="shared" si="5"/>
        <v>29425.114470723373</v>
      </c>
      <c r="M35" s="89"/>
      <c r="N35" s="89"/>
    </row>
    <row r="36" spans="2:14" x14ac:dyDescent="0.15">
      <c r="B36" s="117"/>
      <c r="C36" s="94"/>
      <c r="D36" s="120"/>
      <c r="E36" s="120"/>
      <c r="F36" s="111"/>
      <c r="G36" s="63" t="s">
        <v>51</v>
      </c>
      <c r="H36" s="31" t="s">
        <v>11</v>
      </c>
      <c r="I36" s="48">
        <f t="shared" si="6"/>
        <v>2.2190000000000001E-2</v>
      </c>
      <c r="J36" s="20">
        <v>0.05</v>
      </c>
      <c r="K36" s="21">
        <f t="shared" si="0"/>
        <v>2.9425114470723372E-2</v>
      </c>
      <c r="L36" s="22">
        <f t="shared" si="5"/>
        <v>29425.114470723373</v>
      </c>
      <c r="M36" s="89"/>
      <c r="N36" s="89"/>
    </row>
    <row r="37" spans="2:14" x14ac:dyDescent="0.15">
      <c r="B37" s="117"/>
      <c r="C37" s="94"/>
      <c r="D37" s="120"/>
      <c r="E37" s="120"/>
      <c r="F37" s="111"/>
      <c r="G37" s="63" t="s">
        <v>33</v>
      </c>
      <c r="H37" s="63" t="s">
        <v>35</v>
      </c>
      <c r="I37" s="48">
        <f t="shared" si="6"/>
        <v>1.3313999999999999E-3</v>
      </c>
      <c r="J37" s="20">
        <v>3.0000000000000001E-3</v>
      </c>
      <c r="K37" s="21">
        <f t="shared" si="0"/>
        <v>1.7655068682434023E-3</v>
      </c>
      <c r="L37" s="22">
        <f t="shared" si="5"/>
        <v>1765.5068682434023</v>
      </c>
      <c r="M37" s="89"/>
      <c r="N37" s="89"/>
    </row>
    <row r="38" spans="2:14" ht="15.75" thickBot="1" x14ac:dyDescent="0.2">
      <c r="B38" s="118"/>
      <c r="C38" s="94"/>
      <c r="D38" s="121"/>
      <c r="E38" s="121"/>
      <c r="F38" s="122"/>
      <c r="G38" s="66" t="s">
        <v>52</v>
      </c>
      <c r="H38" s="32" t="s">
        <v>53</v>
      </c>
      <c r="I38" s="46">
        <f t="shared" si="6"/>
        <v>0.36924159999999995</v>
      </c>
      <c r="J38" s="14">
        <v>0.83199999999999996</v>
      </c>
      <c r="K38" s="15">
        <f t="shared" si="0"/>
        <v>0.48963390479283686</v>
      </c>
      <c r="L38" s="16">
        <f t="shared" si="5"/>
        <v>489633.90479283687</v>
      </c>
      <c r="M38" s="90"/>
      <c r="N38" s="90"/>
    </row>
    <row r="39" spans="2:14" ht="13.7" customHeight="1" x14ac:dyDescent="0.15">
      <c r="B39" s="105">
        <v>7</v>
      </c>
      <c r="C39" s="93" t="s">
        <v>69</v>
      </c>
      <c r="D39" s="99" t="s">
        <v>70</v>
      </c>
      <c r="E39" s="101" t="s">
        <v>102</v>
      </c>
      <c r="F39" s="103">
        <v>0.104</v>
      </c>
      <c r="G39" s="65" t="s">
        <v>71</v>
      </c>
      <c r="H39" s="65" t="s">
        <v>72</v>
      </c>
      <c r="I39" s="51">
        <f>$F$39*J39</f>
        <v>0.10035999999999999</v>
      </c>
      <c r="J39" s="17">
        <v>0.96499999999999997</v>
      </c>
      <c r="K39" s="18">
        <f t="shared" si="0"/>
        <v>0.13308267184685882</v>
      </c>
      <c r="L39" s="19">
        <f>K39*1000000</f>
        <v>133082.67184685881</v>
      </c>
      <c r="M39" s="88"/>
      <c r="N39" s="112"/>
    </row>
    <row r="40" spans="2:14" ht="13.7" customHeight="1" x14ac:dyDescent="0.15">
      <c r="B40" s="106"/>
      <c r="C40" s="94"/>
      <c r="D40" s="94"/>
      <c r="E40" s="108"/>
      <c r="F40" s="109"/>
      <c r="G40" s="61" t="s">
        <v>44</v>
      </c>
      <c r="H40" s="61" t="s">
        <v>73</v>
      </c>
      <c r="I40" s="52">
        <f t="shared" ref="I40:I41" si="7">$F$39*J40</f>
        <v>3.1199999999999999E-3</v>
      </c>
      <c r="J40" s="20">
        <v>0.03</v>
      </c>
      <c r="K40" s="21">
        <f t="shared" si="0"/>
        <v>4.1372851351355079E-3</v>
      </c>
      <c r="L40" s="22">
        <f>K40*1000000</f>
        <v>4137.2851351355075</v>
      </c>
      <c r="M40" s="89"/>
      <c r="N40" s="91"/>
    </row>
    <row r="41" spans="2:14" ht="15.75" thickBot="1" x14ac:dyDescent="0.2">
      <c r="B41" s="107"/>
      <c r="C41" s="98"/>
      <c r="D41" s="100"/>
      <c r="E41" s="102"/>
      <c r="F41" s="104"/>
      <c r="G41" s="64" t="s">
        <v>39</v>
      </c>
      <c r="H41" s="64" t="s">
        <v>74</v>
      </c>
      <c r="I41" s="53">
        <f t="shared" si="7"/>
        <v>5.1999999999999995E-4</v>
      </c>
      <c r="J41" s="24">
        <v>5.0000000000000001E-3</v>
      </c>
      <c r="K41" s="25">
        <f t="shared" si="0"/>
        <v>6.8954752252258454E-4</v>
      </c>
      <c r="L41" s="26">
        <f>K41*1000000</f>
        <v>689.54752252258459</v>
      </c>
      <c r="M41" s="90"/>
      <c r="N41" s="92"/>
    </row>
    <row r="42" spans="2:14" ht="15.75" thickBot="1" x14ac:dyDescent="0.25">
      <c r="B42" s="95" t="s">
        <v>7</v>
      </c>
      <c r="C42" s="96"/>
      <c r="D42" s="97"/>
      <c r="E42" s="97"/>
      <c r="F42" s="41">
        <f>SUM(F9:F41)</f>
        <v>0.754117712</v>
      </c>
      <c r="G42" s="42"/>
      <c r="H42" s="43"/>
      <c r="I42" s="44"/>
      <c r="J42" s="43"/>
      <c r="K42" s="55">
        <f>SUM(K9:K41)</f>
        <v>1</v>
      </c>
      <c r="L42" s="56">
        <f>SUM(L9:L41)</f>
        <v>1000000</v>
      </c>
    </row>
    <row r="43" spans="2:14" x14ac:dyDescent="0.15">
      <c r="F43" s="33"/>
      <c r="G43" s="33"/>
    </row>
    <row r="44" spans="2:14" x14ac:dyDescent="0.15">
      <c r="F44" s="45"/>
      <c r="G44" s="87"/>
    </row>
    <row r="45" spans="2:14" x14ac:dyDescent="0.15">
      <c r="G45" s="87"/>
    </row>
    <row r="46" spans="2:14" ht="14.25" customHeight="1" x14ac:dyDescent="0.15">
      <c r="G46" s="87"/>
    </row>
    <row r="47" spans="2:14" x14ac:dyDescent="0.15">
      <c r="G47" s="87"/>
    </row>
  </sheetData>
  <mergeCells count="65">
    <mergeCell ref="F11:F16"/>
    <mergeCell ref="M6:M8"/>
    <mergeCell ref="E17:E23"/>
    <mergeCell ref="C6:C8"/>
    <mergeCell ref="B11:B25"/>
    <mergeCell ref="D11:D16"/>
    <mergeCell ref="E11:E16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F31:F32"/>
    <mergeCell ref="D17:D23"/>
    <mergeCell ref="C11:C16"/>
    <mergeCell ref="N6:N8"/>
    <mergeCell ref="B26:B30"/>
    <mergeCell ref="C26:C30"/>
    <mergeCell ref="D26:D30"/>
    <mergeCell ref="E26:E30"/>
    <mergeCell ref="F26:F30"/>
    <mergeCell ref="M26:M30"/>
    <mergeCell ref="N26:N30"/>
    <mergeCell ref="H6:H8"/>
    <mergeCell ref="I6:I8"/>
    <mergeCell ref="J6:J8"/>
    <mergeCell ref="K6:K8"/>
    <mergeCell ref="L6:L8"/>
    <mergeCell ref="N17:N23"/>
    <mergeCell ref="B6:B8"/>
    <mergeCell ref="N39:N41"/>
    <mergeCell ref="M11:M16"/>
    <mergeCell ref="N31:N32"/>
    <mergeCell ref="B33:B38"/>
    <mergeCell ref="C33:C38"/>
    <mergeCell ref="D33:D38"/>
    <mergeCell ref="E33:E38"/>
    <mergeCell ref="F33:F38"/>
    <mergeCell ref="M33:M38"/>
    <mergeCell ref="N33:N38"/>
    <mergeCell ref="B31:B32"/>
    <mergeCell ref="C31:C32"/>
    <mergeCell ref="D31:D32"/>
    <mergeCell ref="E31:E32"/>
    <mergeCell ref="M39:M41"/>
    <mergeCell ref="M31:M32"/>
    <mergeCell ref="N11:N16"/>
    <mergeCell ref="C17:C23"/>
    <mergeCell ref="B42:E42"/>
    <mergeCell ref="C24:C25"/>
    <mergeCell ref="D24:D25"/>
    <mergeCell ref="E24:E25"/>
    <mergeCell ref="F24:F25"/>
    <mergeCell ref="B39:B41"/>
    <mergeCell ref="C39:C41"/>
    <mergeCell ref="D39:D41"/>
    <mergeCell ref="E39:E41"/>
    <mergeCell ref="F39:F41"/>
    <mergeCell ref="F17:F23"/>
    <mergeCell ref="M17:M23"/>
  </mergeCells>
  <phoneticPr fontId="5" type="noConversion"/>
  <conditionalFormatting sqref="G12:G13 G15">
    <cfRule type="cellIs" dxfId="1" priority="2" stopIfTrue="1" operator="equal">
      <formula>#REF!</formula>
    </cfRule>
  </conditionalFormatting>
  <conditionalFormatting sqref="G14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56" r:id="rId4">
          <objectPr defaultSize="0" autoPict="0" r:id="rId5">
            <anchor moveWithCells="1">
              <from>
                <xdr:col>13</xdr:col>
                <xdr:colOff>152400</xdr:colOff>
                <xdr:row>38</xdr:row>
                <xdr:rowOff>85725</xdr:rowOff>
              </from>
              <to>
                <xdr:col>13</xdr:col>
                <xdr:colOff>590550</xdr:colOff>
                <xdr:row>40</xdr:row>
                <xdr:rowOff>104775</xdr:rowOff>
              </to>
            </anchor>
          </objectPr>
        </oleObject>
      </mc:Choice>
      <mc:Fallback>
        <oleObject progId="Acrobat Document" dvAspect="DVASPECT_ICON" shapeId="2056" r:id="rId4"/>
      </mc:Fallback>
    </mc:AlternateContent>
    <mc:AlternateContent xmlns:mc="http://schemas.openxmlformats.org/markup-compatibility/2006">
      <mc:Choice Requires="x14">
        <oleObject progId="Acrobat Document" dvAspect="DVASPECT_ICON" shapeId="2125" r:id="rId6">
          <objectPr defaultSize="0" autoPict="0" r:id="rId7">
            <anchor moveWithCells="1">
              <from>
                <xdr:col>13</xdr:col>
                <xdr:colOff>47625</xdr:colOff>
                <xdr:row>18</xdr:row>
                <xdr:rowOff>57150</xdr:rowOff>
              </from>
              <to>
                <xdr:col>13</xdr:col>
                <xdr:colOff>685800</xdr:colOff>
                <xdr:row>20</xdr:row>
                <xdr:rowOff>161925</xdr:rowOff>
              </to>
            </anchor>
          </objectPr>
        </oleObject>
      </mc:Choice>
      <mc:Fallback>
        <oleObject progId="Acrobat Document" dvAspect="DVASPECT_ICON" shapeId="2125" r:id="rId6"/>
      </mc:Fallback>
    </mc:AlternateContent>
    <mc:AlternateContent xmlns:mc="http://schemas.openxmlformats.org/markup-compatibility/2006">
      <mc:Choice Requires="x14">
        <oleObject progId="Acrobat Document" dvAspect="DVASPECT_ICON" shapeId="2133" r:id="rId8">
          <objectPr defaultSize="0" autoPict="0" r:id="rId9">
            <anchor moveWithCells="1">
              <from>
                <xdr:col>13</xdr:col>
                <xdr:colOff>38100</xdr:colOff>
                <xdr:row>24</xdr:row>
                <xdr:rowOff>28575</xdr:rowOff>
              </from>
              <to>
                <xdr:col>13</xdr:col>
                <xdr:colOff>723900</xdr:colOff>
                <xdr:row>24</xdr:row>
                <xdr:rowOff>352425</xdr:rowOff>
              </to>
            </anchor>
          </objectPr>
        </oleObject>
      </mc:Choice>
      <mc:Fallback>
        <oleObject progId="Acrobat Document" dvAspect="DVASPECT_ICON" shapeId="2133" r:id="rId8"/>
      </mc:Fallback>
    </mc:AlternateContent>
    <mc:AlternateContent xmlns:mc="http://schemas.openxmlformats.org/markup-compatibility/2006">
      <mc:Choice Requires="x14">
        <oleObject progId="Acrobat Document" dvAspect="DVASPECT_ICON" shapeId="2146" r:id="rId10">
          <objectPr defaultSize="0" autoPict="0" r:id="rId11">
            <anchor moveWithCells="1">
              <from>
                <xdr:col>12</xdr:col>
                <xdr:colOff>257175</xdr:colOff>
                <xdr:row>23</xdr:row>
                <xdr:rowOff>66675</xdr:rowOff>
              </from>
              <to>
                <xdr:col>12</xdr:col>
                <xdr:colOff>657225</xdr:colOff>
                <xdr:row>24</xdr:row>
                <xdr:rowOff>9525</xdr:rowOff>
              </to>
            </anchor>
          </objectPr>
        </oleObject>
      </mc:Choice>
      <mc:Fallback>
        <oleObject progId="Acrobat Document" dvAspect="DVASPECT_ICON" shapeId="2146" r:id="rId10"/>
      </mc:Fallback>
    </mc:AlternateContent>
    <mc:AlternateContent xmlns:mc="http://schemas.openxmlformats.org/markup-compatibility/2006">
      <mc:Choice Requires="x14">
        <oleObject progId="Acrobat Document" dvAspect="DVASPECT_ICON" shapeId="2147" r:id="rId12">
          <objectPr defaultSize="0" autoPict="0" r:id="rId13">
            <anchor moveWithCells="1">
              <from>
                <xdr:col>12</xdr:col>
                <xdr:colOff>219075</xdr:colOff>
                <xdr:row>24</xdr:row>
                <xdr:rowOff>38100</xdr:rowOff>
              </from>
              <to>
                <xdr:col>12</xdr:col>
                <xdr:colOff>666750</xdr:colOff>
                <xdr:row>25</xdr:row>
                <xdr:rowOff>9525</xdr:rowOff>
              </to>
            </anchor>
          </objectPr>
        </oleObject>
      </mc:Choice>
      <mc:Fallback>
        <oleObject progId="Acrobat Document" dvAspect="DVASPECT_ICON" shapeId="2147" r:id="rId12"/>
      </mc:Fallback>
    </mc:AlternateContent>
    <mc:AlternateContent xmlns:mc="http://schemas.openxmlformats.org/markup-compatibility/2006">
      <mc:Choice Requires="x14">
        <oleObject progId="Acrobat Document" dvAspect="DVASPECT_ICON" shapeId="2150" r:id="rId14">
          <objectPr defaultSize="0" autoPict="0" r:id="rId15">
            <anchor moveWithCells="1">
              <from>
                <xdr:col>13</xdr:col>
                <xdr:colOff>152400</xdr:colOff>
                <xdr:row>26</xdr:row>
                <xdr:rowOff>133350</xdr:rowOff>
              </from>
              <to>
                <xdr:col>13</xdr:col>
                <xdr:colOff>619125</xdr:colOff>
                <xdr:row>28</xdr:row>
                <xdr:rowOff>152400</xdr:rowOff>
              </to>
            </anchor>
          </objectPr>
        </oleObject>
      </mc:Choice>
      <mc:Fallback>
        <oleObject progId="Acrobat Document" dvAspect="DVASPECT_ICON" shapeId="2150" r:id="rId14"/>
      </mc:Fallback>
    </mc:AlternateContent>
    <mc:AlternateContent xmlns:mc="http://schemas.openxmlformats.org/markup-compatibility/2006">
      <mc:Choice Requires="x14">
        <oleObject progId="포장기 셸 개체" dvAspect="DVASPECT_ICON" shapeId="2151" r:id="rId16">
          <objectPr defaultSize="0" autoPict="0" r:id="rId17">
            <anchor moveWithCells="1">
              <from>
                <xdr:col>12</xdr:col>
                <xdr:colOff>123825</xdr:colOff>
                <xdr:row>25</xdr:row>
                <xdr:rowOff>152400</xdr:rowOff>
              </from>
              <to>
                <xdr:col>12</xdr:col>
                <xdr:colOff>857250</xdr:colOff>
                <xdr:row>29</xdr:row>
                <xdr:rowOff>0</xdr:rowOff>
              </to>
            </anchor>
          </objectPr>
        </oleObject>
      </mc:Choice>
      <mc:Fallback>
        <oleObject progId="포장기 셸 개체" dvAspect="DVASPECT_ICON" shapeId="2151" r:id="rId16"/>
      </mc:Fallback>
    </mc:AlternateContent>
    <mc:AlternateContent xmlns:mc="http://schemas.openxmlformats.org/markup-compatibility/2006">
      <mc:Choice Requires="x14">
        <oleObject progId="Acrobat Document" dvAspect="DVASPECT_ICON" shapeId="2152" r:id="rId18">
          <objectPr defaultSize="0" autoPict="0" r:id="rId19">
            <anchor moveWithCells="1">
              <from>
                <xdr:col>13</xdr:col>
                <xdr:colOff>219075</xdr:colOff>
                <xdr:row>30</xdr:row>
                <xdr:rowOff>47625</xdr:rowOff>
              </from>
              <to>
                <xdr:col>13</xdr:col>
                <xdr:colOff>581025</xdr:colOff>
                <xdr:row>31</xdr:row>
                <xdr:rowOff>152400</xdr:rowOff>
              </to>
            </anchor>
          </objectPr>
        </oleObject>
      </mc:Choice>
      <mc:Fallback>
        <oleObject progId="Acrobat Document" dvAspect="DVASPECT_ICON" shapeId="2152" r:id="rId18"/>
      </mc:Fallback>
    </mc:AlternateContent>
    <mc:AlternateContent xmlns:mc="http://schemas.openxmlformats.org/markup-compatibility/2006">
      <mc:Choice Requires="x14">
        <oleObject progId="Acrobat Document" dvAspect="DVASPECT_ICON" shapeId="2153" r:id="rId20">
          <objectPr defaultSize="0" autoPict="0" r:id="rId21">
            <anchor moveWithCells="1">
              <from>
                <xdr:col>12</xdr:col>
                <xdr:colOff>304800</xdr:colOff>
                <xdr:row>30</xdr:row>
                <xdr:rowOff>38100</xdr:rowOff>
              </from>
              <to>
                <xdr:col>12</xdr:col>
                <xdr:colOff>666750</xdr:colOff>
                <xdr:row>31</xdr:row>
                <xdr:rowOff>142875</xdr:rowOff>
              </to>
            </anchor>
          </objectPr>
        </oleObject>
      </mc:Choice>
      <mc:Fallback>
        <oleObject progId="Acrobat Document" dvAspect="DVASPECT_ICON" shapeId="2153" r:id="rId20"/>
      </mc:Fallback>
    </mc:AlternateContent>
    <mc:AlternateContent xmlns:mc="http://schemas.openxmlformats.org/markup-compatibility/2006">
      <mc:Choice Requires="x14">
        <oleObject progId="Acrobat Document" dvAspect="DVASPECT_ICON" shapeId="2154" r:id="rId22">
          <objectPr defaultSize="0" autoPict="0" r:id="rId23">
            <anchor moveWithCells="1">
              <from>
                <xdr:col>13</xdr:col>
                <xdr:colOff>95250</xdr:colOff>
                <xdr:row>33</xdr:row>
                <xdr:rowOff>161925</xdr:rowOff>
              </from>
              <to>
                <xdr:col>13</xdr:col>
                <xdr:colOff>676275</xdr:colOff>
                <xdr:row>36</xdr:row>
                <xdr:rowOff>0</xdr:rowOff>
              </to>
            </anchor>
          </objectPr>
        </oleObject>
      </mc:Choice>
      <mc:Fallback>
        <oleObject progId="Acrobat Document" dvAspect="DVASPECT_ICON" shapeId="2154" r:id="rId22"/>
      </mc:Fallback>
    </mc:AlternateContent>
    <mc:AlternateContent xmlns:mc="http://schemas.openxmlformats.org/markup-compatibility/2006">
      <mc:Choice Requires="x14">
        <oleObject progId="Acrobat Document" dvAspect="DVASPECT_ICON" shapeId="2155" r:id="rId24">
          <objectPr defaultSize="0" autoPict="0" r:id="rId25">
            <anchor moveWithCells="1">
              <from>
                <xdr:col>12</xdr:col>
                <xdr:colOff>104775</xdr:colOff>
                <xdr:row>33</xdr:row>
                <xdr:rowOff>123825</xdr:rowOff>
              </from>
              <to>
                <xdr:col>12</xdr:col>
                <xdr:colOff>714375</xdr:colOff>
                <xdr:row>36</xdr:row>
                <xdr:rowOff>9525</xdr:rowOff>
              </to>
            </anchor>
          </objectPr>
        </oleObject>
      </mc:Choice>
      <mc:Fallback>
        <oleObject progId="Acrobat Document" dvAspect="DVASPECT_ICON" shapeId="2155" r:id="rId24"/>
      </mc:Fallback>
    </mc:AlternateContent>
    <mc:AlternateContent xmlns:mc="http://schemas.openxmlformats.org/markup-compatibility/2006">
      <mc:Choice Requires="x14">
        <oleObject progId="포장기 셸 개체" dvAspect="DVASPECT_ICON" shapeId="2157" r:id="rId26">
          <objectPr defaultSize="0" autoPict="0" r:id="rId27">
            <anchor moveWithCells="1">
              <from>
                <xdr:col>12</xdr:col>
                <xdr:colOff>9525</xdr:colOff>
                <xdr:row>38</xdr:row>
                <xdr:rowOff>76200</xdr:rowOff>
              </from>
              <to>
                <xdr:col>12</xdr:col>
                <xdr:colOff>914400</xdr:colOff>
                <xdr:row>40</xdr:row>
                <xdr:rowOff>161925</xdr:rowOff>
              </to>
            </anchor>
          </objectPr>
        </oleObject>
      </mc:Choice>
      <mc:Fallback>
        <oleObject progId="포장기 셸 개체" dvAspect="DVASPECT_ICON" shapeId="2157" r:id="rId26"/>
      </mc:Fallback>
    </mc:AlternateContent>
    <mc:AlternateContent xmlns:mc="http://schemas.openxmlformats.org/markup-compatibility/2006">
      <mc:Choice Requires="x14">
        <oleObject progId="포장기 셸 개체" dvAspect="DVASPECT_ICON" shapeId="2158" r:id="rId28">
          <objectPr defaultSize="0" autoPict="0" r:id="rId29">
            <anchor moveWithCells="1">
              <from>
                <xdr:col>12</xdr:col>
                <xdr:colOff>95250</xdr:colOff>
                <xdr:row>17</xdr:row>
                <xdr:rowOff>161925</xdr:rowOff>
              </from>
              <to>
                <xdr:col>12</xdr:col>
                <xdr:colOff>800100</xdr:colOff>
                <xdr:row>20</xdr:row>
                <xdr:rowOff>152400</xdr:rowOff>
              </to>
            </anchor>
          </objectPr>
        </oleObject>
      </mc:Choice>
      <mc:Fallback>
        <oleObject progId="포장기 셸 개체" dvAspect="DVASPECT_ICON" shapeId="2158" r:id="rId28"/>
      </mc:Fallback>
    </mc:AlternateContent>
    <mc:AlternateContent xmlns:mc="http://schemas.openxmlformats.org/markup-compatibility/2006">
      <mc:Choice Requires="x14">
        <oleObject progId="Acrobat Document" dvAspect="DVASPECT_ICON" shapeId="2159" r:id="rId30">
          <objectPr defaultSize="0" autoPict="0" r:id="rId31">
            <anchor moveWithCells="1">
              <from>
                <xdr:col>13</xdr:col>
                <xdr:colOff>152400</xdr:colOff>
                <xdr:row>11</xdr:row>
                <xdr:rowOff>152400</xdr:rowOff>
              </from>
              <to>
                <xdr:col>13</xdr:col>
                <xdr:colOff>638175</xdr:colOff>
                <xdr:row>13</xdr:row>
                <xdr:rowOff>133350</xdr:rowOff>
              </to>
            </anchor>
          </objectPr>
        </oleObject>
      </mc:Choice>
      <mc:Fallback>
        <oleObject progId="Acrobat Document" dvAspect="DVASPECT_ICON" shapeId="2159" r:id="rId30"/>
      </mc:Fallback>
    </mc:AlternateContent>
    <mc:AlternateContent xmlns:mc="http://schemas.openxmlformats.org/markup-compatibility/2006">
      <mc:Choice Requires="x14">
        <oleObject progId="포장기 셸 개체" dvAspect="DVASPECT_ICON" shapeId="2160" r:id="rId32">
          <objectPr defaultSize="0" autoPict="0" r:id="rId33">
            <anchor moveWithCells="1">
              <from>
                <xdr:col>12</xdr:col>
                <xdr:colOff>66675</xdr:colOff>
                <xdr:row>11</xdr:row>
                <xdr:rowOff>19050</xdr:rowOff>
              </from>
              <to>
                <xdr:col>12</xdr:col>
                <xdr:colOff>876300</xdr:colOff>
                <xdr:row>14</xdr:row>
                <xdr:rowOff>47625</xdr:rowOff>
              </to>
            </anchor>
          </objectPr>
        </oleObject>
      </mc:Choice>
      <mc:Fallback>
        <oleObject progId="포장기 셸 개체" dvAspect="DVASPECT_ICON" shapeId="2160" r:id="rId32"/>
      </mc:Fallback>
    </mc:AlternateContent>
    <mc:AlternateContent xmlns:mc="http://schemas.openxmlformats.org/markup-compatibility/2006">
      <mc:Choice Requires="x14">
        <oleObject progId="Acrobat Document" dvAspect="DVASPECT_ICON" shapeId="2161" r:id="rId34">
          <objectPr defaultSize="0" autoPict="0" r:id="rId35">
            <anchor moveWithCells="1">
              <from>
                <xdr:col>13</xdr:col>
                <xdr:colOff>47625</xdr:colOff>
                <xdr:row>23</xdr:row>
                <xdr:rowOff>28575</xdr:rowOff>
              </from>
              <to>
                <xdr:col>13</xdr:col>
                <xdr:colOff>685800</xdr:colOff>
                <xdr:row>23</xdr:row>
                <xdr:rowOff>361950</xdr:rowOff>
              </to>
            </anchor>
          </objectPr>
        </oleObject>
      </mc:Choice>
      <mc:Fallback>
        <oleObject progId="Acrobat Document" dvAspect="DVASPECT_ICON" shapeId="2161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User</cp:lastModifiedBy>
  <dcterms:created xsi:type="dcterms:W3CDTF">2009-10-26T23:12:38Z</dcterms:created>
  <dcterms:modified xsi:type="dcterms:W3CDTF">2021-06-28T08:29:52Z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2021-06-30</vt:lpwstr>
  </property>
  <property pid="7" fmtid="{D5CDD505-2E9C-101B-9397-08002B2CF9AE}" name="CogniDox_Partnum">
    <vt:lpwstr>XM-009857-UN</vt:lpwstr>
  </property>
  <property pid="8" fmtid="{D5CDD505-2E9C-101B-9397-08002B2CF9AE}" name="CogniDox_Version">
    <vt:lpwstr>7</vt:lpwstr>
  </property>
  <property pid="9" fmtid="{D5CDD505-2E9C-101B-9397-08002B2CF9AE}" name="CogniDoxKey_Value">
    <vt:lpwstr>vhivl4xRymcGx9jnr3rVO0y+jiA</vt:lpwstr>
  </property>
  <property pid="11" fmtid="{D5CDD505-2E9C-101B-9397-08002B2CF9AE}" name="CogniDox_Title">
    <vt:lpwstr>FB374 XU/XE/XL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