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01\품질팀\IQA Eng'r\5. MCD(Meterial Composition Declaration)\X-mos\xmos_ICP&amp;MSDS reports\xmos_ICP&amp;MSDS reports\"/>
    </mc:Choice>
  </mc:AlternateContent>
  <xr:revisionPtr revIDLastSave="0" documentId="13_ncr:1_{C7AD3ED4-49F8-4135-A8FC-92A3BD1AE0D4}" xr6:coauthVersionLast="36" xr6:coauthVersionMax="47" xr10:uidLastSave="{00000000-0000-0000-0000-000000000000}"/>
  <bookViews>
    <workbookView xWindow="0" yWindow="960" windowWidth="38400" windowHeight="20640" tabRatio="681" xr2:uid="{00000000-000D-0000-FFFF-FFFF00000000}"/>
  </bookViews>
  <sheets>
    <sheet name="XS1-OU4" sheetId="9" r:id="rId1"/>
  </sheets>
  <definedNames>
    <definedName name="material" localSheetId="0">#REF!</definedName>
    <definedName name="material">#REF!</definedName>
    <definedName name="Y_N" localSheetId="0">#REF!</definedName>
    <definedName name="Y_N">#REF!</definedName>
  </definedNames>
  <calcPr calcId="191029"/>
</workbook>
</file>

<file path=xl/calcChain.xml><?xml version="1.0" encoding="utf-8"?>
<calcChain xmlns="http://schemas.openxmlformats.org/spreadsheetml/2006/main">
  <c r="I40" i="9" l="1"/>
  <c r="I41" i="9"/>
  <c r="I42" i="9"/>
  <c r="I39" i="9" l="1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13" i="9"/>
  <c r="I12" i="9"/>
  <c r="I11" i="9"/>
  <c r="I10" i="9" l="1"/>
  <c r="I9" i="9" l="1"/>
  <c r="F43" i="9" l="1"/>
  <c r="K21" i="9" l="1"/>
  <c r="L21" i="9" s="1"/>
  <c r="K20" i="9"/>
  <c r="L20" i="9" s="1"/>
  <c r="K24" i="9"/>
  <c r="L24" i="9" s="1"/>
  <c r="K22" i="9"/>
  <c r="L22" i="9" s="1"/>
  <c r="K16" i="9"/>
  <c r="L16" i="9" s="1"/>
  <c r="K17" i="9"/>
  <c r="L17" i="9" s="1"/>
  <c r="K25" i="9"/>
  <c r="L25" i="9" s="1"/>
  <c r="K19" i="9"/>
  <c r="L19" i="9" s="1"/>
  <c r="K23" i="9"/>
  <c r="L23" i="9" s="1"/>
  <c r="K18" i="9"/>
  <c r="L18" i="9" s="1"/>
  <c r="K15" i="9"/>
  <c r="L15" i="9" s="1"/>
  <c r="K10" i="9"/>
  <c r="L10" i="9" s="1"/>
  <c r="K14" i="9"/>
  <c r="L14" i="9" s="1"/>
  <c r="K42" i="9"/>
  <c r="L42" i="9" s="1"/>
  <c r="K33" i="9"/>
  <c r="L33" i="9" s="1"/>
  <c r="E4" i="9"/>
  <c r="K36" i="9"/>
  <c r="L36" i="9" s="1"/>
  <c r="K29" i="9"/>
  <c r="L29" i="9" s="1"/>
  <c r="K9" i="9"/>
  <c r="K39" i="9"/>
  <c r="L39" i="9" s="1"/>
  <c r="K37" i="9"/>
  <c r="L37" i="9" s="1"/>
  <c r="K34" i="9"/>
  <c r="L34" i="9" s="1"/>
  <c r="K30" i="9"/>
  <c r="L30" i="9" s="1"/>
  <c r="K31" i="9"/>
  <c r="L31" i="9" s="1"/>
  <c r="K41" i="9"/>
  <c r="L41" i="9" s="1"/>
  <c r="K38" i="9"/>
  <c r="L38" i="9" s="1"/>
  <c r="K40" i="9"/>
  <c r="L40" i="9" s="1"/>
  <c r="K28" i="9"/>
  <c r="L28" i="9" s="1"/>
  <c r="K26" i="9"/>
  <c r="L26" i="9" s="1"/>
  <c r="K12" i="9"/>
  <c r="L12" i="9" s="1"/>
  <c r="K13" i="9"/>
  <c r="L13" i="9" s="1"/>
  <c r="K27" i="9"/>
  <c r="L27" i="9" s="1"/>
  <c r="K35" i="9"/>
  <c r="L35" i="9" s="1"/>
  <c r="K32" i="9"/>
  <c r="L32" i="9" s="1"/>
  <c r="L9" i="9" l="1"/>
  <c r="K11" i="9"/>
  <c r="K43" i="9" s="1"/>
  <c r="L11" i="9" l="1"/>
  <c r="L43" i="9" s="1"/>
</calcChain>
</file>

<file path=xl/sharedStrings.xml><?xml version="1.0" encoding="utf-8"?>
<sst xmlns="http://schemas.openxmlformats.org/spreadsheetml/2006/main" count="124" uniqueCount="110">
  <si>
    <t>7440-02-0</t>
    <phoneticPr fontId="5" type="noConversion"/>
  </si>
  <si>
    <t>Part NO.</t>
  </si>
  <si>
    <t>Lead-free</t>
  </si>
  <si>
    <t>No.</t>
  </si>
  <si>
    <t>Name of  COMPONENT</t>
  </si>
  <si>
    <t>Material Name</t>
  </si>
  <si>
    <t>CAS Number</t>
  </si>
  <si>
    <t>Total Package Weight</t>
  </si>
  <si>
    <t>PKG TYPE</t>
    <phoneticPr fontId="6" type="noConversion"/>
  </si>
  <si>
    <t>Date</t>
    <phoneticPr fontId="7" type="noConversion"/>
  </si>
  <si>
    <t>Yes</t>
    <phoneticPr fontId="5" type="noConversion"/>
  </si>
  <si>
    <t>Trade secret</t>
    <phoneticPr fontId="5" type="noConversion"/>
  </si>
  <si>
    <t>Component Weight (gram)</t>
    <phoneticPr fontId="5" type="noConversion"/>
  </si>
  <si>
    <t>Materials Analysis (Element)</t>
    <phoneticPr fontId="5" type="noConversion"/>
  </si>
  <si>
    <t>Material Mass (Gram)</t>
    <phoneticPr fontId="6" type="noConversion"/>
  </si>
  <si>
    <t>Material Analysis (Weight %)</t>
    <phoneticPr fontId="5" type="noConversion"/>
  </si>
  <si>
    <t>Package Composition (Weight %)</t>
    <phoneticPr fontId="5" type="noConversion"/>
  </si>
  <si>
    <t>Package Composition (Weight ppm)</t>
    <phoneticPr fontId="5" type="noConversion"/>
  </si>
  <si>
    <t>Silicon(Si)</t>
    <phoneticPr fontId="5" type="noConversion"/>
  </si>
  <si>
    <t>7440-21-3</t>
    <phoneticPr fontId="5" type="noConversion"/>
  </si>
  <si>
    <t>7440-50-8</t>
    <phoneticPr fontId="5" type="noConversion"/>
  </si>
  <si>
    <t>Gold(Au)</t>
    <phoneticPr fontId="6" type="noConversion"/>
  </si>
  <si>
    <t>Mold compound</t>
    <phoneticPr fontId="5" type="noConversion"/>
  </si>
  <si>
    <t>Substrate (Laminate)</t>
    <phoneticPr fontId="6" type="noConversion"/>
  </si>
  <si>
    <t>Substrate 
(Solder mask)</t>
    <phoneticPr fontId="6" type="noConversion"/>
  </si>
  <si>
    <t>Substrate (Plating)</t>
    <phoneticPr fontId="5" type="noConversion"/>
  </si>
  <si>
    <t>Ni+Au plating</t>
    <phoneticPr fontId="5" type="noConversion"/>
  </si>
  <si>
    <t>Nickel(Ni)</t>
    <phoneticPr fontId="5" type="noConversion"/>
  </si>
  <si>
    <t>7440-57-5</t>
    <phoneticPr fontId="5" type="noConversion"/>
  </si>
  <si>
    <t>7727-43-7</t>
  </si>
  <si>
    <t>Wafer</t>
    <phoneticPr fontId="5" type="noConversion"/>
  </si>
  <si>
    <t>Taiyo ink</t>
    <phoneticPr fontId="5" type="noConversion"/>
  </si>
  <si>
    <t>Customer</t>
    <phoneticPr fontId="7" type="noConversion"/>
  </si>
  <si>
    <t>PSR4000-AUS308</t>
    <phoneticPr fontId="6" type="noConversion"/>
  </si>
  <si>
    <t>Copper(Cu)</t>
    <phoneticPr fontId="5" type="noConversion"/>
  </si>
  <si>
    <t>Total amount [gram]</t>
    <phoneticPr fontId="6" type="noConversion"/>
  </si>
  <si>
    <t>Supplier</t>
    <phoneticPr fontId="5" type="noConversion"/>
  </si>
  <si>
    <t>Henkel</t>
    <phoneticPr fontId="5" type="noConversion"/>
  </si>
  <si>
    <t>Silver(Ag)</t>
    <phoneticPr fontId="5" type="noConversion"/>
  </si>
  <si>
    <t>Bismaleimide monomoer</t>
    <phoneticPr fontId="5" type="noConversion"/>
  </si>
  <si>
    <t>7440-22-4</t>
    <phoneticPr fontId="5" type="noConversion"/>
  </si>
  <si>
    <t>EME G750C</t>
    <phoneticPr fontId="6" type="noConversion"/>
  </si>
  <si>
    <t>Sumitomo</t>
    <phoneticPr fontId="5" type="noConversion"/>
  </si>
  <si>
    <t>Acrylate monomer</t>
    <phoneticPr fontId="5" type="noConversion"/>
  </si>
  <si>
    <t>XMOS</t>
    <phoneticPr fontId="7" type="noConversion"/>
  </si>
  <si>
    <t>2100A</t>
    <phoneticPr fontId="6" type="noConversion"/>
  </si>
  <si>
    <t>Epoxy resin</t>
    <phoneticPr fontId="5" type="noConversion"/>
  </si>
  <si>
    <t>Acrylic resin</t>
    <phoneticPr fontId="5" type="noConversion"/>
  </si>
  <si>
    <t>XMOS</t>
    <phoneticPr fontId="5" type="noConversion"/>
  </si>
  <si>
    <t>DSHM</t>
    <phoneticPr fontId="5" type="noConversion"/>
  </si>
  <si>
    <t>Solder Ball</t>
    <phoneticPr fontId="5" type="noConversion"/>
  </si>
  <si>
    <t>Tin(Sn)</t>
    <phoneticPr fontId="5" type="noConversion"/>
  </si>
  <si>
    <t>7440-31-5</t>
  </si>
  <si>
    <t>7440-22-4</t>
  </si>
  <si>
    <t>7440-57-5</t>
  </si>
  <si>
    <t>ICP Data</t>
  </si>
  <si>
    <t>MSDS</t>
  </si>
  <si>
    <t>Copper(Cu)</t>
    <phoneticPr fontId="4" type="noConversion"/>
  </si>
  <si>
    <t>NMC</t>
  </si>
  <si>
    <t>Bonding Wire</t>
    <phoneticPr fontId="5" type="noConversion"/>
  </si>
  <si>
    <t>0.8mil Cu/Pd wire</t>
    <phoneticPr fontId="5" type="noConversion"/>
  </si>
  <si>
    <t>Palladium(Pd)</t>
    <phoneticPr fontId="5" type="noConversion"/>
  </si>
  <si>
    <t>Epoxy</t>
    <phoneticPr fontId="6" type="noConversion"/>
  </si>
  <si>
    <t>Barium Sulfate</t>
  </si>
  <si>
    <t>Silicon chip 1st</t>
    <phoneticPr fontId="5" type="noConversion"/>
  </si>
  <si>
    <t>Silicon chip 2nd</t>
    <phoneticPr fontId="5" type="noConversion"/>
  </si>
  <si>
    <t>XS1-OU4-FB167-C40</t>
    <phoneticPr fontId="5" type="noConversion"/>
  </si>
  <si>
    <t>FBGA 12x7.5 167</t>
    <phoneticPr fontId="5" type="noConversion"/>
  </si>
  <si>
    <t>0.30mm 
SAC305</t>
    <phoneticPr fontId="5" type="noConversion"/>
  </si>
  <si>
    <t>MGC</t>
    <phoneticPr fontId="5" type="noConversion"/>
  </si>
  <si>
    <t>Kinsus</t>
    <phoneticPr fontId="5" type="noConversion"/>
  </si>
  <si>
    <t>Continuous Filament Fiber Glass</t>
    <phoneticPr fontId="5" type="noConversion"/>
  </si>
  <si>
    <t>Copper</t>
    <phoneticPr fontId="5" type="noConversion"/>
  </si>
  <si>
    <t>Trade secret</t>
    <phoneticPr fontId="5" type="noConversion"/>
  </si>
  <si>
    <t>65997-17-3</t>
    <phoneticPr fontId="5" type="noConversion"/>
  </si>
  <si>
    <t>7440-50-8</t>
    <phoneticPr fontId="5" type="noConversion"/>
  </si>
  <si>
    <t xml:space="preserve">Cured thermosetting resin </t>
    <phoneticPr fontId="5" type="noConversion"/>
  </si>
  <si>
    <t>-</t>
    <phoneticPr fontId="5" type="noConversion"/>
  </si>
  <si>
    <t>-</t>
    <phoneticPr fontId="5" type="noConversion"/>
  </si>
  <si>
    <t xml:space="preserve"> </t>
    <phoneticPr fontId="5" type="noConversion"/>
  </si>
  <si>
    <t>Acrylate resin</t>
  </si>
  <si>
    <t>Trade secrets</t>
  </si>
  <si>
    <t>Organic pigments</t>
  </si>
  <si>
    <t>Phthalocyanine blue</t>
  </si>
  <si>
    <t>Talc(containing no asbest fibers)</t>
  </si>
  <si>
    <t>14807-96-6</t>
  </si>
  <si>
    <t>Silica</t>
  </si>
  <si>
    <t>2-Benzyl-2-dimethylamino-1-(4-morpholino-phenyl)-1-butanone</t>
  </si>
  <si>
    <t>119313-12-1</t>
  </si>
  <si>
    <t>Defoamers/leveling agent etc.</t>
  </si>
  <si>
    <t>Dipropyleneglycolmonomethylether
*)1-(2-methoxy-2-methylethoxy)-2-propanol</t>
  </si>
  <si>
    <t>34590-94-8</t>
  </si>
  <si>
    <t>3-methoxy-3-methylbutylacetate</t>
  </si>
  <si>
    <t>103429-90-9</t>
  </si>
  <si>
    <t>Heavy Aromatic Solvent naphtha</t>
  </si>
  <si>
    <t>64742-94-5</t>
  </si>
  <si>
    <t>Naphthalene</t>
  </si>
  <si>
    <t>91-20-3</t>
  </si>
  <si>
    <t>HL-832NXA</t>
    <phoneticPr fontId="5" type="noConversion"/>
  </si>
  <si>
    <t>Epoxy resin</t>
    <phoneticPr fontId="6" type="noConversion"/>
  </si>
  <si>
    <t>Silica(Amorphous) A</t>
    <phoneticPr fontId="6" type="noConversion"/>
  </si>
  <si>
    <t>Silica(Amorphous) B</t>
    <phoneticPr fontId="6" type="noConversion"/>
  </si>
  <si>
    <t>Aluminum Hydroxide</t>
    <phoneticPr fontId="5" type="noConversion"/>
  </si>
  <si>
    <t>Carbon black</t>
    <phoneticPr fontId="6" type="noConversion"/>
  </si>
  <si>
    <t>85954-11-6</t>
    <phoneticPr fontId="5" type="noConversion"/>
  </si>
  <si>
    <t>60676-86-0</t>
    <phoneticPr fontId="5" type="noConversion"/>
  </si>
  <si>
    <t>7631-86-9</t>
    <phoneticPr fontId="5" type="noConversion"/>
  </si>
  <si>
    <t>21645-51-2</t>
    <phoneticPr fontId="5" type="noConversion"/>
  </si>
  <si>
    <t>1333-86-4</t>
    <phoneticPr fontId="5" type="noConversion"/>
  </si>
  <si>
    <t>2026.04.27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</si>
</sst>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00_ "/>
    <numFmt numFmtId="177" formatCode="0.00000_);[Red]\(0.00000\)"/>
    <numFmt numFmtId="178" formatCode="0.00000"/>
    <numFmt numFmtId="179" formatCode="0.00000_ "/>
    <numFmt numFmtId="180" formatCode="0.0000"/>
    <numFmt numFmtId="181" formatCode="0.0000_);[Red]\(0.0000\)"/>
    <numFmt numFmtId="182" formatCode="0_ "/>
  </numFmts>
  <fonts count="18" x14ac:knownFonts="1">
    <font>
      <sz val="11"/>
      <name val="돋움"/>
      <family val="3"/>
      <charset val="129"/>
    </font>
    <font>
      <sz val="10"/>
      <color theme="1"/>
      <name val="맑은 고딕"/>
      <family val="2"/>
      <charset val="129"/>
    </font>
    <font>
      <sz val="11"/>
      <name val="돋움"/>
      <family val="3"/>
    </font>
    <font>
      <sz val="11"/>
      <name val="돋움"/>
      <family val="3"/>
      <charset val="129"/>
    </font>
    <font>
      <sz val="11"/>
      <name val="Arial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8"/>
      <name val="Arial"/>
      <family val="2"/>
    </font>
    <font>
      <sz val="11"/>
      <name val="Calibri"/>
      <family val="2"/>
    </font>
    <font>
      <b/>
      <u/>
      <sz val="10"/>
      <name val="Calibri"/>
      <family val="2"/>
    </font>
    <font>
      <sz val="10"/>
      <name val="Calibri"/>
      <family val="2"/>
    </font>
    <font>
      <sz val="10"/>
      <color indexed="9"/>
      <name val="Calibri"/>
      <family val="2"/>
    </font>
    <font>
      <b/>
      <sz val="10"/>
      <color theme="0"/>
      <name val="Calibri"/>
      <family val="2"/>
    </font>
    <font>
      <sz val="11"/>
      <color theme="0"/>
      <name val="Calibri"/>
      <family val="2"/>
    </font>
    <font>
      <sz val="10"/>
      <color theme="0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b/>
      <sz val="10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>
      <alignment vertical="center"/>
    </xf>
    <xf numFmtId="0" fontId="4" fillId="0" borderId="0"/>
    <xf numFmtId="0" fontId="1" fillId="0" borderId="0">
      <alignment vertical="center"/>
    </xf>
    <xf numFmtId="0" fontId="3" fillId="0" borderId="0"/>
  </cellStyleXfs>
  <cellXfs count="201">
    <xf numFmtId="0" fontId="0" fillId="0" borderId="0" xfId="0"/>
    <xf numFmtId="0" fontId="8" fillId="0" borderId="0" xfId="2" applyFont="1">
      <alignment vertical="center"/>
    </xf>
    <xf numFmtId="0" fontId="9" fillId="2" borderId="0" xfId="2" applyFont="1" applyFill="1" applyAlignment="1">
      <alignment horizontal="left"/>
    </xf>
    <xf numFmtId="0" fontId="10" fillId="2" borderId="0" xfId="2" applyFont="1" applyFill="1">
      <alignment vertical="center"/>
    </xf>
    <xf numFmtId="0" fontId="10" fillId="2" borderId="0" xfId="2" applyFont="1" applyFill="1" applyAlignment="1">
      <alignment horizontal="center"/>
    </xf>
    <xf numFmtId="177" fontId="10" fillId="2" borderId="0" xfId="2" applyNumberFormat="1" applyFont="1" applyFill="1">
      <alignment vertical="center"/>
    </xf>
    <xf numFmtId="0" fontId="11" fillId="0" borderId="0" xfId="2" applyFont="1">
      <alignment vertical="center"/>
    </xf>
    <xf numFmtId="0" fontId="12" fillId="3" borderId="2" xfId="2" applyFont="1" applyFill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177" fontId="12" fillId="3" borderId="2" xfId="2" applyNumberFormat="1" applyFont="1" applyFill="1" applyBorder="1" applyAlignment="1">
      <alignment horizontal="center" vertical="center"/>
    </xf>
    <xf numFmtId="0" fontId="12" fillId="3" borderId="3" xfId="2" applyFont="1" applyFill="1" applyBorder="1" applyAlignment="1">
      <alignment horizontal="center" vertical="center"/>
    </xf>
    <xf numFmtId="0" fontId="10" fillId="0" borderId="18" xfId="2" applyFont="1" applyBorder="1" applyAlignment="1">
      <alignment horizontal="center" vertical="center"/>
    </xf>
    <xf numFmtId="177" fontId="12" fillId="3" borderId="3" xfId="2" applyNumberFormat="1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/>
    </xf>
    <xf numFmtId="10" fontId="10" fillId="0" borderId="2" xfId="2" applyNumberFormat="1" applyFont="1" applyBorder="1" applyAlignment="1">
      <alignment horizontal="center" vertical="center" wrapText="1"/>
    </xf>
    <xf numFmtId="10" fontId="10" fillId="0" borderId="2" xfId="2" applyNumberFormat="1" applyFont="1" applyBorder="1" applyAlignment="1">
      <alignment horizontal="center" vertical="center"/>
    </xf>
    <xf numFmtId="1" fontId="15" fillId="0" borderId="5" xfId="2" applyNumberFormat="1" applyFont="1" applyBorder="1" applyAlignment="1">
      <alignment horizontal="center" vertical="center"/>
    </xf>
    <xf numFmtId="10" fontId="10" fillId="0" borderId="1" xfId="2" applyNumberFormat="1" applyFont="1" applyBorder="1" applyAlignment="1">
      <alignment horizontal="center" vertical="center" wrapText="1"/>
    </xf>
    <xf numFmtId="10" fontId="10" fillId="0" borderId="1" xfId="2" applyNumberFormat="1" applyFont="1" applyBorder="1" applyAlignment="1">
      <alignment horizontal="center" vertical="center"/>
    </xf>
    <xf numFmtId="14" fontId="10" fillId="0" borderId="3" xfId="2" applyNumberFormat="1" applyFont="1" applyBorder="1" applyAlignment="1">
      <alignment horizontal="center" vertical="center" wrapText="1"/>
    </xf>
    <xf numFmtId="10" fontId="10" fillId="0" borderId="3" xfId="2" applyNumberFormat="1" applyFont="1" applyBorder="1" applyAlignment="1">
      <alignment horizontal="center" vertical="center" wrapText="1"/>
    </xf>
    <xf numFmtId="10" fontId="10" fillId="0" borderId="3" xfId="2" applyNumberFormat="1" applyFont="1" applyBorder="1" applyAlignment="1">
      <alignment horizontal="center" vertical="center"/>
    </xf>
    <xf numFmtId="1" fontId="15" fillId="0" borderId="7" xfId="2" applyNumberFormat="1" applyFont="1" applyBorder="1" applyAlignment="1">
      <alignment horizontal="center" vertical="center"/>
    </xf>
    <xf numFmtId="10" fontId="10" fillId="0" borderId="8" xfId="2" applyNumberFormat="1" applyFont="1" applyBorder="1" applyAlignment="1">
      <alignment horizontal="center" vertical="center" wrapText="1"/>
    </xf>
    <xf numFmtId="176" fontId="8" fillId="0" borderId="0" xfId="2" applyNumberFormat="1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3" xfId="3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>
      <alignment horizontal="center" vertical="center" wrapText="1"/>
    </xf>
    <xf numFmtId="180" fontId="15" fillId="2" borderId="12" xfId="2" applyNumberFormat="1" applyFont="1" applyFill="1" applyBorder="1" applyAlignment="1">
      <alignment horizontal="center"/>
    </xf>
    <xf numFmtId="0" fontId="17" fillId="2" borderId="0" xfId="2" applyFont="1" applyFill="1" applyAlignment="1">
      <alignment horizontal="center"/>
    </xf>
    <xf numFmtId="177" fontId="17" fillId="2" borderId="0" xfId="2" applyNumberFormat="1" applyFont="1" applyFill="1" applyAlignment="1">
      <alignment horizontal="center"/>
    </xf>
    <xf numFmtId="178" fontId="8" fillId="0" borderId="0" xfId="2" applyNumberFormat="1" applyFont="1">
      <alignment vertical="center"/>
    </xf>
    <xf numFmtId="181" fontId="10" fillId="0" borderId="2" xfId="2" applyNumberFormat="1" applyFont="1" applyBorder="1" applyAlignment="1">
      <alignment horizontal="center" vertical="center" wrapText="1"/>
    </xf>
    <xf numFmtId="181" fontId="10" fillId="0" borderId="3" xfId="2" applyNumberFormat="1" applyFont="1" applyBorder="1" applyAlignment="1">
      <alignment horizontal="center" vertical="center" wrapText="1"/>
    </xf>
    <xf numFmtId="181" fontId="10" fillId="0" borderId="2" xfId="3" applyNumberFormat="1" applyFont="1" applyBorder="1" applyAlignment="1" applyProtection="1">
      <alignment horizontal="center" vertical="center"/>
      <protection locked="0"/>
    </xf>
    <xf numFmtId="181" fontId="10" fillId="0" borderId="1" xfId="3" applyNumberFormat="1" applyFont="1" applyBorder="1" applyAlignment="1" applyProtection="1">
      <alignment horizontal="center" vertical="center"/>
      <protection locked="0"/>
    </xf>
    <xf numFmtId="181" fontId="10" fillId="0" borderId="3" xfId="3" applyNumberFormat="1" applyFont="1" applyBorder="1" applyAlignment="1" applyProtection="1">
      <alignment horizontal="center" vertical="center"/>
      <protection locked="0"/>
    </xf>
    <xf numFmtId="181" fontId="10" fillId="0" borderId="8" xfId="3" applyNumberFormat="1" applyFont="1" applyBorder="1" applyAlignment="1" applyProtection="1">
      <alignment horizontal="center" vertical="center"/>
      <protection locked="0"/>
    </xf>
    <xf numFmtId="10" fontId="15" fillId="2" borderId="29" xfId="2" applyNumberFormat="1" applyFont="1" applyFill="1" applyBorder="1" applyAlignment="1">
      <alignment horizontal="center"/>
    </xf>
    <xf numFmtId="0" fontId="10" fillId="0" borderId="25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26" xfId="2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10" fillId="0" borderId="29" xfId="2" applyFont="1" applyBorder="1" applyAlignment="1">
      <alignment horizontal="center" vertical="center" wrapText="1"/>
    </xf>
    <xf numFmtId="180" fontId="10" fillId="0" borderId="26" xfId="2" applyNumberFormat="1" applyFont="1" applyBorder="1" applyAlignment="1">
      <alignment horizontal="center" vertical="center"/>
    </xf>
    <xf numFmtId="181" fontId="10" fillId="0" borderId="26" xfId="2" applyNumberFormat="1" applyFont="1" applyBorder="1" applyAlignment="1">
      <alignment horizontal="center" vertical="center" wrapText="1"/>
    </xf>
    <xf numFmtId="10" fontId="10" fillId="0" borderId="26" xfId="2" applyNumberFormat="1" applyFont="1" applyBorder="1" applyAlignment="1">
      <alignment horizontal="center" vertical="center" wrapText="1"/>
    </xf>
    <xf numFmtId="0" fontId="10" fillId="0" borderId="39" xfId="2" applyFont="1" applyBorder="1" applyAlignment="1">
      <alignment horizontal="center" vertical="center" wrapText="1"/>
    </xf>
    <xf numFmtId="0" fontId="10" fillId="0" borderId="40" xfId="2" applyFont="1" applyBorder="1" applyAlignment="1">
      <alignment horizontal="center" vertical="center" wrapText="1"/>
    </xf>
    <xf numFmtId="180" fontId="10" fillId="0" borderId="40" xfId="2" applyNumberFormat="1" applyFont="1" applyBorder="1" applyAlignment="1">
      <alignment horizontal="center" vertical="center"/>
    </xf>
    <xf numFmtId="181" fontId="10" fillId="0" borderId="40" xfId="2" applyNumberFormat="1" applyFont="1" applyBorder="1" applyAlignment="1">
      <alignment horizontal="center" vertical="center" wrapText="1"/>
    </xf>
    <xf numFmtId="10" fontId="10" fillId="0" borderId="40" xfId="2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0" fillId="4" borderId="2" xfId="2" applyFont="1" applyFill="1" applyBorder="1" applyAlignment="1">
      <alignment horizontal="center" vertical="center" wrapText="1"/>
    </xf>
    <xf numFmtId="181" fontId="10" fillId="4" borderId="2" xfId="3" applyNumberFormat="1" applyFont="1" applyFill="1" applyBorder="1" applyAlignment="1" applyProtection="1">
      <alignment horizontal="center" vertical="center"/>
      <protection locked="0"/>
    </xf>
    <xf numFmtId="10" fontId="10" fillId="4" borderId="2" xfId="2" applyNumberFormat="1" applyFont="1" applyFill="1" applyBorder="1" applyAlignment="1">
      <alignment horizontal="center" vertical="center" wrapText="1"/>
    </xf>
    <xf numFmtId="10" fontId="10" fillId="4" borderId="2" xfId="2" applyNumberFormat="1" applyFont="1" applyFill="1" applyBorder="1" applyAlignment="1">
      <alignment horizontal="center" vertical="center"/>
    </xf>
    <xf numFmtId="1" fontId="15" fillId="4" borderId="5" xfId="2" applyNumberFormat="1" applyFont="1" applyFill="1" applyBorder="1" applyAlignment="1">
      <alignment horizontal="center" vertical="center"/>
    </xf>
    <xf numFmtId="0" fontId="8" fillId="4" borderId="0" xfId="2" applyFont="1" applyFill="1">
      <alignment vertical="center"/>
    </xf>
    <xf numFmtId="0" fontId="10" fillId="4" borderId="3" xfId="2" applyFont="1" applyFill="1" applyBorder="1" applyAlignment="1">
      <alignment horizontal="center" vertical="center" wrapText="1"/>
    </xf>
    <xf numFmtId="181" fontId="10" fillId="4" borderId="3" xfId="3" applyNumberFormat="1" applyFont="1" applyFill="1" applyBorder="1" applyAlignment="1" applyProtection="1">
      <alignment horizontal="center" vertical="center"/>
      <protection locked="0"/>
    </xf>
    <xf numFmtId="10" fontId="10" fillId="4" borderId="3" xfId="2" applyNumberFormat="1" applyFont="1" applyFill="1" applyBorder="1" applyAlignment="1">
      <alignment horizontal="center" vertical="center" wrapText="1"/>
    </xf>
    <xf numFmtId="10" fontId="10" fillId="4" borderId="3" xfId="2" applyNumberFormat="1" applyFont="1" applyFill="1" applyBorder="1" applyAlignment="1">
      <alignment horizontal="center" vertical="center"/>
    </xf>
    <xf numFmtId="1" fontId="15" fillId="4" borderId="7" xfId="2" applyNumberFormat="1" applyFont="1" applyFill="1" applyBorder="1" applyAlignment="1">
      <alignment horizontal="center" vertical="center"/>
    </xf>
    <xf numFmtId="0" fontId="10" fillId="4" borderId="8" xfId="2" applyFont="1" applyFill="1" applyBorder="1" applyAlignment="1">
      <alignment horizontal="center" vertical="center" wrapText="1"/>
    </xf>
    <xf numFmtId="0" fontId="16" fillId="4" borderId="8" xfId="2" applyFont="1" applyFill="1" applyBorder="1" applyAlignment="1">
      <alignment horizontal="center" vertical="center" wrapText="1"/>
    </xf>
    <xf numFmtId="181" fontId="10" fillId="4" borderId="8" xfId="2" applyNumberFormat="1" applyFont="1" applyFill="1" applyBorder="1" applyAlignment="1">
      <alignment horizontal="center" vertical="center" wrapText="1"/>
    </xf>
    <xf numFmtId="10" fontId="10" fillId="4" borderId="8" xfId="2" applyNumberFormat="1" applyFont="1" applyFill="1" applyBorder="1" applyAlignment="1">
      <alignment horizontal="center" vertical="center" wrapText="1"/>
    </xf>
    <xf numFmtId="10" fontId="10" fillId="4" borderId="8" xfId="2" applyNumberFormat="1" applyFont="1" applyFill="1" applyBorder="1" applyAlignment="1">
      <alignment horizontal="center" vertical="center"/>
    </xf>
    <xf numFmtId="0" fontId="10" fillId="4" borderId="1" xfId="2" applyFont="1" applyFill="1" applyBorder="1" applyAlignment="1">
      <alignment horizontal="center" vertical="center" wrapText="1"/>
    </xf>
    <xf numFmtId="0" fontId="16" fillId="4" borderId="1" xfId="2" applyFont="1" applyFill="1" applyBorder="1" applyAlignment="1">
      <alignment horizontal="center" vertical="center" wrapText="1"/>
    </xf>
    <xf numFmtId="181" fontId="10" fillId="4" borderId="1" xfId="2" applyNumberFormat="1" applyFont="1" applyFill="1" applyBorder="1" applyAlignment="1">
      <alignment horizontal="center" vertical="center" wrapText="1"/>
    </xf>
    <xf numFmtId="10" fontId="10" fillId="4" borderId="1" xfId="2" applyNumberFormat="1" applyFont="1" applyFill="1" applyBorder="1" applyAlignment="1">
      <alignment horizontal="center" vertical="center" wrapText="1"/>
    </xf>
    <xf numFmtId="10" fontId="10" fillId="4" borderId="1" xfId="2" applyNumberFormat="1" applyFont="1" applyFill="1" applyBorder="1" applyAlignment="1">
      <alignment horizontal="center" vertical="center"/>
    </xf>
    <xf numFmtId="1" fontId="15" fillId="4" borderId="6" xfId="2" applyNumberFormat="1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 wrapText="1"/>
    </xf>
    <xf numFmtId="0" fontId="16" fillId="4" borderId="10" xfId="2" applyFont="1" applyFill="1" applyBorder="1" applyAlignment="1">
      <alignment horizontal="center" vertical="center" wrapText="1"/>
    </xf>
    <xf numFmtId="181" fontId="10" fillId="4" borderId="10" xfId="2" applyNumberFormat="1" applyFont="1" applyFill="1" applyBorder="1" applyAlignment="1">
      <alignment horizontal="center" vertical="center" wrapText="1"/>
    </xf>
    <xf numFmtId="10" fontId="10" fillId="4" borderId="10" xfId="2" applyNumberFormat="1" applyFont="1" applyFill="1" applyBorder="1" applyAlignment="1">
      <alignment horizontal="center" vertical="center" wrapText="1"/>
    </xf>
    <xf numFmtId="10" fontId="10" fillId="4" borderId="10" xfId="2" applyNumberFormat="1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 wrapText="1"/>
    </xf>
    <xf numFmtId="49" fontId="10" fillId="4" borderId="8" xfId="0" applyNumberFormat="1" applyFont="1" applyFill="1" applyBorder="1" applyAlignment="1">
      <alignment horizontal="center" vertical="center"/>
    </xf>
    <xf numFmtId="181" fontId="10" fillId="4" borderId="8" xfId="3" applyNumberFormat="1" applyFont="1" applyFill="1" applyBorder="1" applyAlignment="1" applyProtection="1">
      <alignment horizontal="center" vertical="center"/>
      <protection locked="0"/>
    </xf>
    <xf numFmtId="179" fontId="8" fillId="4" borderId="0" xfId="2" applyNumberFormat="1" applyFont="1" applyFill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/>
    </xf>
    <xf numFmtId="181" fontId="10" fillId="4" borderId="2" xfId="2" applyNumberFormat="1" applyFont="1" applyFill="1" applyBorder="1" applyAlignment="1">
      <alignment horizontal="center" vertical="center" wrapText="1"/>
    </xf>
    <xf numFmtId="181" fontId="10" fillId="4" borderId="3" xfId="2" applyNumberFormat="1" applyFont="1" applyFill="1" applyBorder="1" applyAlignment="1">
      <alignment horizontal="center" vertical="center" wrapText="1"/>
    </xf>
    <xf numFmtId="0" fontId="8" fillId="0" borderId="36" xfId="2" applyFont="1" applyBorder="1" applyAlignment="1">
      <alignment horizontal="center" vertical="center"/>
    </xf>
    <xf numFmtId="1" fontId="15" fillId="0" borderId="9" xfId="2" applyNumberFormat="1" applyFont="1" applyBorder="1" applyAlignment="1">
      <alignment horizontal="center" vertical="center"/>
    </xf>
    <xf numFmtId="1" fontId="15" fillId="0" borderId="6" xfId="2" applyNumberFormat="1" applyFont="1" applyBorder="1" applyAlignment="1">
      <alignment horizontal="center" vertical="center"/>
    </xf>
    <xf numFmtId="1" fontId="15" fillId="0" borderId="11" xfId="2" applyNumberFormat="1" applyFont="1" applyBorder="1" applyAlignment="1">
      <alignment horizontal="center" vertical="center"/>
    </xf>
    <xf numFmtId="182" fontId="15" fillId="0" borderId="27" xfId="2" applyNumberFormat="1" applyFont="1" applyBorder="1" applyAlignment="1">
      <alignment horizontal="center"/>
    </xf>
    <xf numFmtId="10" fontId="10" fillId="0" borderId="40" xfId="2" applyNumberFormat="1" applyFont="1" applyBorder="1" applyAlignment="1">
      <alignment horizontal="center" vertical="center"/>
    </xf>
    <xf numFmtId="1" fontId="15" fillId="0" borderId="42" xfId="2" applyNumberFormat="1" applyFont="1" applyBorder="1" applyAlignment="1">
      <alignment horizontal="center" vertical="center"/>
    </xf>
    <xf numFmtId="0" fontId="8" fillId="0" borderId="43" xfId="2" applyFont="1" applyBorder="1" applyAlignment="1">
      <alignment horizontal="center" vertical="center"/>
    </xf>
    <xf numFmtId="0" fontId="8" fillId="0" borderId="33" xfId="2" applyFont="1" applyBorder="1" applyAlignment="1">
      <alignment horizontal="center" vertical="center"/>
    </xf>
    <xf numFmtId="10" fontId="10" fillId="0" borderId="26" xfId="2" applyNumberFormat="1" applyFont="1" applyBorder="1" applyAlignment="1">
      <alignment horizontal="center" vertical="center"/>
    </xf>
    <xf numFmtId="1" fontId="15" fillId="0" borderId="30" xfId="2" applyNumberFormat="1" applyFont="1" applyBorder="1" applyAlignment="1">
      <alignment horizontal="center" vertical="center"/>
    </xf>
    <xf numFmtId="0" fontId="8" fillId="0" borderId="20" xfId="2" applyFont="1" applyBorder="1" applyAlignment="1">
      <alignment horizontal="center" vertical="center"/>
    </xf>
    <xf numFmtId="10" fontId="10" fillId="0" borderId="8" xfId="2" applyNumberFormat="1" applyFont="1" applyBorder="1" applyAlignment="1">
      <alignment horizontal="center" vertical="center"/>
    </xf>
    <xf numFmtId="10" fontId="8" fillId="0" borderId="37" xfId="2" applyNumberFormat="1" applyFont="1" applyBorder="1" applyAlignment="1">
      <alignment horizontal="center" vertical="center"/>
    </xf>
    <xf numFmtId="10" fontId="8" fillId="0" borderId="38" xfId="2" applyNumberFormat="1" applyFont="1" applyBorder="1" applyAlignment="1">
      <alignment horizontal="center" vertical="center"/>
    </xf>
    <xf numFmtId="17" fontId="8" fillId="4" borderId="0" xfId="2" applyNumberFormat="1" applyFont="1" applyFill="1">
      <alignment vertical="center"/>
    </xf>
    <xf numFmtId="17" fontId="8" fillId="0" borderId="0" xfId="2" applyNumberFormat="1" applyFont="1">
      <alignment vertical="center"/>
    </xf>
    <xf numFmtId="16" fontId="8" fillId="4" borderId="0" xfId="2" applyNumberFormat="1" applyFont="1" applyFill="1">
      <alignment vertical="center"/>
    </xf>
    <xf numFmtId="180" fontId="10" fillId="0" borderId="8" xfId="2" applyNumberFormat="1" applyFont="1" applyBorder="1" applyAlignment="1">
      <alignment horizontal="center" vertical="center"/>
    </xf>
    <xf numFmtId="180" fontId="10" fillId="0" borderId="1" xfId="2" applyNumberFormat="1" applyFont="1" applyBorder="1" applyAlignment="1">
      <alignment horizontal="center" vertical="center"/>
    </xf>
    <xf numFmtId="180" fontId="10" fillId="0" borderId="3" xfId="2" applyNumberFormat="1" applyFont="1" applyBorder="1" applyAlignment="1">
      <alignment horizontal="center" vertical="center"/>
    </xf>
    <xf numFmtId="0" fontId="12" fillId="3" borderId="5" xfId="2" applyFont="1" applyFill="1" applyBorder="1" applyAlignment="1">
      <alignment horizontal="center" vertical="center" wrapText="1"/>
    </xf>
    <xf numFmtId="0" fontId="13" fillId="3" borderId="6" xfId="2" applyFont="1" applyFill="1" applyBorder="1" applyAlignment="1">
      <alignment horizontal="center" vertical="center" wrapText="1"/>
    </xf>
    <xf numFmtId="0" fontId="13" fillId="3" borderId="11" xfId="2" applyFont="1" applyFill="1" applyBorder="1" applyAlignment="1">
      <alignment horizontal="center" vertical="center" wrapText="1"/>
    </xf>
    <xf numFmtId="0" fontId="10" fillId="4" borderId="8" xfId="2" applyFont="1" applyFill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0" fontId="12" fillId="3" borderId="24" xfId="2" applyFont="1" applyFill="1" applyBorder="1" applyAlignment="1">
      <alignment horizontal="center" vertical="center" wrapText="1"/>
    </xf>
    <xf numFmtId="0" fontId="12" fillId="3" borderId="25" xfId="2" applyFont="1" applyFill="1" applyBorder="1" applyAlignment="1">
      <alignment horizontal="center" vertical="center" wrapText="1"/>
    </xf>
    <xf numFmtId="0" fontId="10" fillId="0" borderId="41" xfId="2" applyFont="1" applyBorder="1" applyAlignment="1">
      <alignment horizontal="center" vertical="center" wrapText="1"/>
    </xf>
    <xf numFmtId="0" fontId="10" fillId="0" borderId="28" xfId="2" applyFont="1" applyBorder="1" applyAlignment="1">
      <alignment horizontal="center" vertical="center" wrapText="1"/>
    </xf>
    <xf numFmtId="0" fontId="10" fillId="0" borderId="29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14" fontId="10" fillId="2" borderId="15" xfId="2" applyNumberFormat="1" applyFont="1" applyFill="1" applyBorder="1" applyAlignment="1">
      <alignment horizontal="center" vertical="center"/>
    </xf>
    <xf numFmtId="14" fontId="10" fillId="2" borderId="32" xfId="2" applyNumberFormat="1" applyFont="1" applyFill="1" applyBorder="1" applyAlignment="1">
      <alignment horizontal="center" vertical="center"/>
    </xf>
    <xf numFmtId="14" fontId="10" fillId="2" borderId="17" xfId="2" applyNumberFormat="1" applyFont="1" applyFill="1" applyBorder="1" applyAlignment="1">
      <alignment horizontal="center" vertical="center"/>
    </xf>
    <xf numFmtId="0" fontId="12" fillId="3" borderId="14" xfId="2" applyFont="1" applyFill="1" applyBorder="1" applyAlignment="1">
      <alignment horizontal="center" vertical="center" wrapText="1"/>
    </xf>
    <xf numFmtId="0" fontId="12" fillId="3" borderId="19" xfId="2" applyFont="1" applyFill="1" applyBorder="1" applyAlignment="1">
      <alignment horizontal="center" vertical="center" wrapText="1"/>
    </xf>
    <xf numFmtId="0" fontId="13" fillId="3" borderId="3" xfId="2" applyFont="1" applyFill="1" applyBorder="1" applyAlignment="1">
      <alignment horizontal="center" vertical="center"/>
    </xf>
    <xf numFmtId="181" fontId="10" fillId="0" borderId="3" xfId="2" applyNumberFormat="1" applyFont="1" applyBorder="1" applyAlignment="1">
      <alignment horizontal="center" vertical="center"/>
    </xf>
    <xf numFmtId="181" fontId="8" fillId="0" borderId="3" xfId="2" applyNumberFormat="1" applyFont="1" applyBorder="1" applyAlignment="1">
      <alignment horizontal="center" vertical="center"/>
    </xf>
    <xf numFmtId="0" fontId="10" fillId="2" borderId="30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/>
    </xf>
    <xf numFmtId="0" fontId="10" fillId="2" borderId="31" xfId="2" applyFont="1" applyFill="1" applyBorder="1" applyAlignment="1">
      <alignment horizontal="center" vertical="center"/>
    </xf>
    <xf numFmtId="0" fontId="12" fillId="3" borderId="2" xfId="2" applyFont="1" applyFill="1" applyBorder="1" applyAlignment="1">
      <alignment horizontal="center" vertical="center" wrapText="1"/>
    </xf>
    <xf numFmtId="0" fontId="14" fillId="3" borderId="1" xfId="2" applyFont="1" applyFill="1" applyBorder="1" applyAlignment="1">
      <alignment horizontal="center" vertical="center" wrapText="1"/>
    </xf>
    <xf numFmtId="0" fontId="14" fillId="3" borderId="10" xfId="2" applyFont="1" applyFill="1" applyBorder="1" applyAlignment="1">
      <alignment horizontal="center" vertical="center" wrapText="1"/>
    </xf>
    <xf numFmtId="0" fontId="13" fillId="3" borderId="1" xfId="2" applyFont="1" applyFill="1" applyBorder="1" applyAlignment="1">
      <alignment horizontal="center" vertical="center" wrapText="1"/>
    </xf>
    <xf numFmtId="0" fontId="13" fillId="3" borderId="10" xfId="2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horizontal="center" vertical="center" wrapText="1"/>
    </xf>
    <xf numFmtId="0" fontId="12" fillId="3" borderId="10" xfId="2" applyFont="1" applyFill="1" applyBorder="1" applyAlignment="1">
      <alignment horizontal="center" vertical="center" wrapText="1"/>
    </xf>
    <xf numFmtId="0" fontId="12" fillId="3" borderId="13" xfId="2" applyFont="1" applyFill="1" applyBorder="1" applyAlignment="1">
      <alignment horizontal="center" vertical="center"/>
    </xf>
    <xf numFmtId="0" fontId="12" fillId="3" borderId="16" xfId="2" applyFont="1" applyFill="1" applyBorder="1" applyAlignment="1">
      <alignment horizontal="center" vertical="center"/>
    </xf>
    <xf numFmtId="0" fontId="13" fillId="3" borderId="2" xfId="2" applyFont="1" applyFill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180" fontId="10" fillId="4" borderId="2" xfId="2" applyNumberFormat="1" applyFont="1" applyFill="1" applyBorder="1" applyAlignment="1">
      <alignment horizontal="center" vertical="center" wrapText="1"/>
    </xf>
    <xf numFmtId="180" fontId="8" fillId="4" borderId="3" xfId="2" applyNumberFormat="1" applyFont="1" applyFill="1" applyBorder="1" applyAlignment="1">
      <alignment horizontal="center" vertical="center" wrapText="1"/>
    </xf>
    <xf numFmtId="0" fontId="10" fillId="0" borderId="25" xfId="2" applyFont="1" applyBorder="1" applyAlignment="1">
      <alignment horizontal="center" vertical="center" wrapText="1"/>
    </xf>
    <xf numFmtId="0" fontId="10" fillId="0" borderId="26" xfId="2" applyFont="1" applyBorder="1" applyAlignment="1">
      <alignment horizontal="center" vertical="center" wrapText="1"/>
    </xf>
    <xf numFmtId="0" fontId="10" fillId="4" borderId="13" xfId="2" applyFont="1" applyFill="1" applyBorder="1" applyAlignment="1">
      <alignment horizontal="center" vertical="center" wrapText="1"/>
    </xf>
    <xf numFmtId="0" fontId="10" fillId="4" borderId="21" xfId="2" applyFont="1" applyFill="1" applyBorder="1" applyAlignment="1">
      <alignment horizontal="center" vertical="center" wrapText="1"/>
    </xf>
    <xf numFmtId="0" fontId="10" fillId="4" borderId="23" xfId="2" applyFont="1" applyFill="1" applyBorder="1" applyAlignment="1">
      <alignment horizontal="center" vertical="center" wrapText="1"/>
    </xf>
    <xf numFmtId="0" fontId="10" fillId="4" borderId="14" xfId="2" applyFont="1" applyFill="1" applyBorder="1" applyAlignment="1">
      <alignment horizontal="center" vertical="center" wrapText="1"/>
    </xf>
    <xf numFmtId="0" fontId="10" fillId="4" borderId="24" xfId="2" applyFont="1" applyFill="1" applyBorder="1" applyAlignment="1">
      <alignment horizontal="center" vertical="center" wrapText="1"/>
    </xf>
    <xf numFmtId="0" fontId="10" fillId="4" borderId="25" xfId="2" applyFont="1" applyFill="1" applyBorder="1" applyAlignment="1">
      <alignment horizontal="center" vertical="center" wrapText="1"/>
    </xf>
    <xf numFmtId="0" fontId="10" fillId="4" borderId="26" xfId="2" applyFont="1" applyFill="1" applyBorder="1" applyAlignment="1">
      <alignment horizontal="center" vertical="center" wrapText="1"/>
    </xf>
    <xf numFmtId="0" fontId="10" fillId="4" borderId="2" xfId="2" applyFont="1" applyFill="1" applyBorder="1" applyAlignment="1">
      <alignment horizontal="center" vertical="center" wrapText="1"/>
    </xf>
    <xf numFmtId="0" fontId="10" fillId="4" borderId="3" xfId="2" applyFont="1" applyFill="1" applyBorder="1" applyAlignment="1">
      <alignment horizontal="center" vertical="center" wrapText="1"/>
    </xf>
    <xf numFmtId="180" fontId="10" fillId="4" borderId="2" xfId="2" applyNumberFormat="1" applyFont="1" applyFill="1" applyBorder="1" applyAlignment="1">
      <alignment horizontal="center" vertical="center"/>
    </xf>
    <xf numFmtId="180" fontId="10" fillId="4" borderId="8" xfId="2" applyNumberFormat="1" applyFont="1" applyFill="1" applyBorder="1" applyAlignment="1">
      <alignment horizontal="center" vertical="center"/>
    </xf>
    <xf numFmtId="180" fontId="10" fillId="4" borderId="1" xfId="2" applyNumberFormat="1" applyFont="1" applyFill="1" applyBorder="1" applyAlignment="1">
      <alignment horizontal="center" vertical="center"/>
    </xf>
    <xf numFmtId="180" fontId="10" fillId="4" borderId="3" xfId="2" applyNumberFormat="1" applyFont="1" applyFill="1" applyBorder="1" applyAlignment="1">
      <alignment horizontal="center" vertical="center"/>
    </xf>
    <xf numFmtId="0" fontId="8" fillId="0" borderId="34" xfId="2" applyFont="1" applyBorder="1" applyAlignment="1">
      <alignment horizontal="center" vertical="center"/>
    </xf>
    <xf numFmtId="0" fontId="8" fillId="0" borderId="35" xfId="2" applyFont="1" applyBorder="1" applyAlignment="1">
      <alignment horizontal="center" vertical="center"/>
    </xf>
    <xf numFmtId="10" fontId="8" fillId="4" borderId="34" xfId="2" applyNumberFormat="1" applyFont="1" applyFill="1" applyBorder="1" applyAlignment="1">
      <alignment horizontal="center" vertical="center"/>
    </xf>
    <xf numFmtId="10" fontId="8" fillId="4" borderId="35" xfId="2" applyNumberFormat="1" applyFont="1" applyFill="1" applyBorder="1" applyAlignment="1">
      <alignment horizontal="center" vertical="center"/>
    </xf>
    <xf numFmtId="177" fontId="12" fillId="3" borderId="2" xfId="2" applyNumberFormat="1" applyFont="1" applyFill="1" applyBorder="1" applyAlignment="1">
      <alignment horizontal="center" vertical="center" wrapText="1"/>
    </xf>
    <xf numFmtId="177" fontId="14" fillId="3" borderId="1" xfId="2" applyNumberFormat="1" applyFont="1" applyFill="1" applyBorder="1" applyAlignment="1">
      <alignment horizontal="center" vertical="center" wrapText="1"/>
    </xf>
    <xf numFmtId="177" fontId="14" fillId="3" borderId="10" xfId="2" applyNumberFormat="1" applyFont="1" applyFill="1" applyBorder="1" applyAlignment="1">
      <alignment horizontal="center" vertical="center" wrapText="1"/>
    </xf>
    <xf numFmtId="10" fontId="8" fillId="0" borderId="34" xfId="2" applyNumberFormat="1" applyFont="1" applyBorder="1" applyAlignment="1">
      <alignment horizontal="center" vertical="center"/>
    </xf>
    <xf numFmtId="10" fontId="8" fillId="0" borderId="35" xfId="2" applyNumberFormat="1" applyFont="1" applyBorder="1" applyAlignment="1">
      <alignment horizontal="center" vertical="center"/>
    </xf>
    <xf numFmtId="0" fontId="12" fillId="3" borderId="13" xfId="2" applyFont="1" applyFill="1" applyBorder="1" applyAlignment="1">
      <alignment horizontal="center" vertical="center" wrapText="1"/>
    </xf>
    <xf numFmtId="0" fontId="14" fillId="3" borderId="23" xfId="2" applyFont="1" applyFill="1" applyBorder="1" applyAlignment="1">
      <alignment horizontal="center" vertical="center" wrapText="1"/>
    </xf>
    <xf numFmtId="0" fontId="14" fillId="3" borderId="22" xfId="2" applyFont="1" applyFill="1" applyBorder="1" applyAlignment="1">
      <alignment horizontal="center" vertical="center" wrapText="1"/>
    </xf>
    <xf numFmtId="10" fontId="8" fillId="0" borderId="36" xfId="2" applyNumberFormat="1" applyFont="1" applyBorder="1" applyAlignment="1">
      <alignment horizontal="center" vertical="center"/>
    </xf>
    <xf numFmtId="0" fontId="8" fillId="0" borderId="36" xfId="2" applyFont="1" applyBorder="1" applyAlignment="1">
      <alignment horizontal="center" vertical="center"/>
    </xf>
    <xf numFmtId="0" fontId="10" fillId="4" borderId="22" xfId="2" applyFont="1" applyFill="1" applyBorder="1" applyAlignment="1">
      <alignment horizontal="center" vertical="center" wrapText="1"/>
    </xf>
    <xf numFmtId="0" fontId="10" fillId="0" borderId="8" xfId="2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0" fillId="0" borderId="10" xfId="2" applyFont="1" applyFill="1" applyBorder="1" applyAlignment="1">
      <alignment horizontal="center" vertical="center" wrapText="1"/>
    </xf>
    <xf numFmtId="0" fontId="10" fillId="4" borderId="10" xfId="2" applyFont="1" applyFill="1" applyBorder="1" applyAlignment="1">
      <alignment horizontal="center" vertical="center" wrapText="1"/>
    </xf>
    <xf numFmtId="180" fontId="10" fillId="4" borderId="10" xfId="2" applyNumberFormat="1" applyFont="1" applyFill="1" applyBorder="1" applyAlignment="1">
      <alignment horizontal="center" vertical="center"/>
    </xf>
    <xf numFmtId="0" fontId="8" fillId="4" borderId="35" xfId="2" applyFont="1" applyFill="1" applyBorder="1" applyAlignment="1">
      <alignment horizontal="center" vertical="center"/>
    </xf>
    <xf numFmtId="0" fontId="8" fillId="4" borderId="36" xfId="2" applyFont="1" applyFill="1" applyBorder="1" applyAlignment="1">
      <alignment horizontal="center" vertical="center"/>
    </xf>
    <xf numFmtId="0" fontId="10" fillId="0" borderId="13" xfId="2" applyFont="1" applyBorder="1" applyAlignment="1">
      <alignment horizontal="center" vertical="center" wrapText="1"/>
    </xf>
    <xf numFmtId="0" fontId="8" fillId="0" borderId="14" xfId="2" applyFont="1" applyBorder="1" applyAlignment="1">
      <alignment horizontal="center" vertical="center" wrapText="1"/>
    </xf>
    <xf numFmtId="0" fontId="10" fillId="0" borderId="24" xfId="2" applyFont="1" applyBorder="1" applyAlignment="1">
      <alignment horizontal="center" vertical="center" wrapText="1"/>
    </xf>
    <xf numFmtId="0" fontId="8" fillId="4" borderId="3" xfId="2" applyFont="1" applyFill="1" applyBorder="1" applyAlignment="1">
      <alignment horizontal="center" vertical="center" wrapText="1"/>
    </xf>
    <xf numFmtId="0" fontId="8" fillId="4" borderId="34" xfId="2" applyFont="1" applyFill="1" applyBorder="1" applyAlignment="1">
      <alignment horizontal="center" vertical="center"/>
    </xf>
    <xf numFmtId="0" fontId="12" fillId="3" borderId="20" xfId="2" applyFont="1" applyFill="1" applyBorder="1" applyAlignment="1">
      <alignment horizontal="center"/>
    </xf>
    <xf numFmtId="0" fontId="12" fillId="3" borderId="4" xfId="2" applyFont="1" applyFill="1" applyBorder="1" applyAlignment="1">
      <alignment horizontal="center"/>
    </xf>
    <xf numFmtId="0" fontId="14" fillId="3" borderId="4" xfId="2" applyFont="1" applyFill="1" applyBorder="1" applyAlignment="1">
      <alignment horizontal="center"/>
    </xf>
    <xf numFmtId="178" fontId="10" fillId="4" borderId="2" xfId="2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180" fontId="8" fillId="4" borderId="3" xfId="0" applyNumberFormat="1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78" fontId="10" fillId="4" borderId="25" xfId="2" applyNumberFormat="1" applyFont="1" applyFill="1" applyBorder="1" applyAlignment="1">
      <alignment horizontal="center" vertical="center" wrapText="1"/>
    </xf>
    <xf numFmtId="180" fontId="10" fillId="4" borderId="25" xfId="2" applyNumberFormat="1" applyFont="1" applyFill="1" applyBorder="1" applyAlignment="1">
      <alignment horizontal="center" vertical="center" wrapText="1"/>
    </xf>
    <xf numFmtId="0" fontId="8" fillId="4" borderId="37" xfId="2" applyFont="1" applyFill="1" applyBorder="1" applyAlignment="1">
      <alignment horizontal="center" vertical="center"/>
    </xf>
    <xf numFmtId="0" fontId="8" fillId="4" borderId="38" xfId="2" applyFont="1" applyFill="1" applyBorder="1" applyAlignment="1">
      <alignment horizontal="center" vertical="center"/>
    </xf>
  </cellXfs>
  <cellStyles count="6">
    <cellStyle name="0,0_x000d__x000a_NA_x000d__x000a_" xfId="1" xr:uid="{00000000-0005-0000-0000-000000000000}"/>
    <cellStyle name="Normal_test q4_4" xfId="3" xr:uid="{00000000-0005-0000-0000-000001000000}"/>
    <cellStyle name="표준" xfId="0" builtinId="0"/>
    <cellStyle name="표준 2" xfId="5" xr:uid="{00000000-0005-0000-0000-000003000000}"/>
    <cellStyle name="표준 3" xfId="4" xr:uid="{00000000-0005-0000-0000-000004000000}"/>
    <cellStyle name="표준_MDIN240_compositiontable_090226" xfId="2" xr:uid="{00000000-0005-0000-0000-000005000000}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e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57150</xdr:rowOff>
    </xdr:from>
    <xdr:to>
      <xdr:col>3</xdr:col>
      <xdr:colOff>349250</xdr:colOff>
      <xdr:row>0</xdr:row>
      <xdr:rowOff>596305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333" y="57150"/>
          <a:ext cx="1598084" cy="53915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27</xdr:row>
          <xdr:rowOff>85725</xdr:rowOff>
        </xdr:from>
        <xdr:to>
          <xdr:col>13</xdr:col>
          <xdr:colOff>838200</xdr:colOff>
          <xdr:row>31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39</xdr:row>
          <xdr:rowOff>19050</xdr:rowOff>
        </xdr:from>
        <xdr:to>
          <xdr:col>13</xdr:col>
          <xdr:colOff>847725</xdr:colOff>
          <xdr:row>41</xdr:row>
          <xdr:rowOff>152400</xdr:rowOff>
        </xdr:to>
        <xdr:sp macro="" textlink="">
          <xdr:nvSpPr>
            <xdr:cNvPr id="2125" name="Object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0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32</xdr:row>
          <xdr:rowOff>38100</xdr:rowOff>
        </xdr:from>
        <xdr:to>
          <xdr:col>13</xdr:col>
          <xdr:colOff>819150</xdr:colOff>
          <xdr:row>33</xdr:row>
          <xdr:rowOff>285750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10</xdr:row>
          <xdr:rowOff>28575</xdr:rowOff>
        </xdr:from>
        <xdr:to>
          <xdr:col>13</xdr:col>
          <xdr:colOff>800100</xdr:colOff>
          <xdr:row>12</xdr:row>
          <xdr:rowOff>133350</xdr:rowOff>
        </xdr:to>
        <xdr:sp macro="" textlink="">
          <xdr:nvSpPr>
            <xdr:cNvPr id="2129" name="Object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0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25</xdr:row>
          <xdr:rowOff>95250</xdr:rowOff>
        </xdr:from>
        <xdr:to>
          <xdr:col>13</xdr:col>
          <xdr:colOff>800100</xdr:colOff>
          <xdr:row>25</xdr:row>
          <xdr:rowOff>466725</xdr:rowOff>
        </xdr:to>
        <xdr:sp macro="" textlink="">
          <xdr:nvSpPr>
            <xdr:cNvPr id="2142" name="Object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0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26</xdr:row>
          <xdr:rowOff>76200</xdr:rowOff>
        </xdr:from>
        <xdr:to>
          <xdr:col>13</xdr:col>
          <xdr:colOff>838200</xdr:colOff>
          <xdr:row>26</xdr:row>
          <xdr:rowOff>419100</xdr:rowOff>
        </xdr:to>
        <xdr:sp macro="" textlink="">
          <xdr:nvSpPr>
            <xdr:cNvPr id="2143" name="Object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0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18</xdr:row>
          <xdr:rowOff>85725</xdr:rowOff>
        </xdr:from>
        <xdr:to>
          <xdr:col>13</xdr:col>
          <xdr:colOff>819150</xdr:colOff>
          <xdr:row>20</xdr:row>
          <xdr:rowOff>123825</xdr:rowOff>
        </xdr:to>
        <xdr:sp macro="" textlink="">
          <xdr:nvSpPr>
            <xdr:cNvPr id="2158" name="Object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0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180975</xdr:colOff>
          <xdr:row>35</xdr:row>
          <xdr:rowOff>85725</xdr:rowOff>
        </xdr:from>
        <xdr:to>
          <xdr:col>13</xdr:col>
          <xdr:colOff>762000</xdr:colOff>
          <xdr:row>37</xdr:row>
          <xdr:rowOff>142875</xdr:rowOff>
        </xdr:to>
        <xdr:sp macro="" textlink="">
          <xdr:nvSpPr>
            <xdr:cNvPr id="2202" name="Object 154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00000000-0008-0000-0000-00009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200025</xdr:colOff>
          <xdr:row>10</xdr:row>
          <xdr:rowOff>123825</xdr:rowOff>
        </xdr:from>
        <xdr:to>
          <xdr:col>12</xdr:col>
          <xdr:colOff>631825</xdr:colOff>
          <xdr:row>12</xdr:row>
          <xdr:rowOff>66675</xdr:rowOff>
        </xdr:to>
        <xdr:sp macro="" textlink="">
          <xdr:nvSpPr>
            <xdr:cNvPr id="2203" name="Object 155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30C922CF-CEE9-46DE-AF41-03F4894BE8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</xdr:colOff>
          <xdr:row>18</xdr:row>
          <xdr:rowOff>114300</xdr:rowOff>
        </xdr:from>
        <xdr:to>
          <xdr:col>12</xdr:col>
          <xdr:colOff>758825</xdr:colOff>
          <xdr:row>20</xdr:row>
          <xdr:rowOff>66675</xdr:rowOff>
        </xdr:to>
        <xdr:sp macro="" textlink="">
          <xdr:nvSpPr>
            <xdr:cNvPr id="2204" name="Object 156" hidden="1">
              <a:extLst>
                <a:ext uri="{63B3BB69-23CF-44E3-9099-C40C66FF867C}">
                  <a14:compatExt spid="_x0000_s2204"/>
                </a:ext>
                <a:ext uri="{FF2B5EF4-FFF2-40B4-BE49-F238E27FC236}">
                  <a16:creationId xmlns:a16="http://schemas.microsoft.com/office/drawing/2014/main" id="{92CDC103-3205-4771-AD61-A05E2F902D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200025</xdr:colOff>
          <xdr:row>25</xdr:row>
          <xdr:rowOff>66675</xdr:rowOff>
        </xdr:from>
        <xdr:to>
          <xdr:col>12</xdr:col>
          <xdr:colOff>657225</xdr:colOff>
          <xdr:row>25</xdr:row>
          <xdr:rowOff>409575</xdr:rowOff>
        </xdr:to>
        <xdr:sp macro="" textlink="">
          <xdr:nvSpPr>
            <xdr:cNvPr id="2205" name="Object 157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E7E759B9-35CB-4D81-9464-78345DDED7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190501</xdr:colOff>
          <xdr:row>26</xdr:row>
          <xdr:rowOff>85725</xdr:rowOff>
        </xdr:from>
        <xdr:to>
          <xdr:col>12</xdr:col>
          <xdr:colOff>685801</xdr:colOff>
          <xdr:row>26</xdr:row>
          <xdr:rowOff>457200</xdr:rowOff>
        </xdr:to>
        <xdr:sp macro="" textlink="">
          <xdr:nvSpPr>
            <xdr:cNvPr id="2206" name="Object 158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58CD7D78-B00E-4916-AE39-E8A13C54CD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28</xdr:row>
          <xdr:rowOff>57150</xdr:rowOff>
        </xdr:from>
        <xdr:to>
          <xdr:col>12</xdr:col>
          <xdr:colOff>685800</xdr:colOff>
          <xdr:row>30</xdr:row>
          <xdr:rowOff>85725</xdr:rowOff>
        </xdr:to>
        <xdr:sp macro="" textlink="">
          <xdr:nvSpPr>
            <xdr:cNvPr id="2207" name="Object 159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FAEC9DBB-29C1-4A41-9A2F-2B59883043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32</xdr:row>
          <xdr:rowOff>142875</xdr:rowOff>
        </xdr:from>
        <xdr:to>
          <xdr:col>12</xdr:col>
          <xdr:colOff>739775</xdr:colOff>
          <xdr:row>33</xdr:row>
          <xdr:rowOff>238125</xdr:rowOff>
        </xdr:to>
        <xdr:sp macro="" textlink="">
          <xdr:nvSpPr>
            <xdr:cNvPr id="2208" name="Object 160" hidden="1">
              <a:extLst>
                <a:ext uri="{63B3BB69-23CF-44E3-9099-C40C66FF867C}">
                  <a14:compatExt spid="_x0000_s2208"/>
                </a:ext>
                <a:ext uri="{FF2B5EF4-FFF2-40B4-BE49-F238E27FC236}">
                  <a16:creationId xmlns:a16="http://schemas.microsoft.com/office/drawing/2014/main" id="{E95F454E-3329-4520-A47C-ABF02EB2FC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35</xdr:row>
          <xdr:rowOff>66675</xdr:rowOff>
        </xdr:from>
        <xdr:to>
          <xdr:col>12</xdr:col>
          <xdr:colOff>723900</xdr:colOff>
          <xdr:row>37</xdr:row>
          <xdr:rowOff>107156</xdr:rowOff>
        </xdr:to>
        <xdr:sp macro="" textlink="">
          <xdr:nvSpPr>
            <xdr:cNvPr id="2209" name="Object 161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296AC193-4A5D-4A1C-8FC5-B06229ABCF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247650</xdr:colOff>
          <xdr:row>39</xdr:row>
          <xdr:rowOff>114300</xdr:rowOff>
        </xdr:from>
        <xdr:to>
          <xdr:col>12</xdr:col>
          <xdr:colOff>666750</xdr:colOff>
          <xdr:row>41</xdr:row>
          <xdr:rowOff>85725</xdr:rowOff>
        </xdr:to>
        <xdr:sp macro="" textlink="">
          <xdr:nvSpPr>
            <xdr:cNvPr id="2210" name="Object 162" hidden="1">
              <a:extLst>
                <a:ext uri="{63B3BB69-23CF-44E3-9099-C40C66FF867C}">
                  <a14:compatExt spid="_x0000_s2210"/>
                </a:ext>
                <a:ext uri="{FF2B5EF4-FFF2-40B4-BE49-F238E27FC236}">
                  <a16:creationId xmlns:a16="http://schemas.microsoft.com/office/drawing/2014/main" id="{42A9CDFB-47CD-4F34-A8AA-B53BC77E4B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34" Type="http://schemas.openxmlformats.org/officeDocument/2006/relationships/oleObject" Target="../embeddings/oleObject16.bin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32" Type="http://schemas.openxmlformats.org/officeDocument/2006/relationships/oleObject" Target="../embeddings/oleObject15.bin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30" Type="http://schemas.openxmlformats.org/officeDocument/2006/relationships/oleObject" Target="../embeddings/oleObject14.bin"/><Relationship Id="rId35" Type="http://schemas.openxmlformats.org/officeDocument/2006/relationships/image" Target="../media/image16.emf"/><Relationship Id="rId8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48"/>
  <sheetViews>
    <sheetView showGridLines="0" tabSelected="1" topLeftCell="A28" zoomScaleNormal="100" workbookViewId="0">
      <selection activeCell="K40" sqref="K40"/>
    </sheetView>
  </sheetViews>
  <sheetFormatPr defaultColWidth="8.88671875" defaultRowHeight="15" x14ac:dyDescent="0.15"/>
  <cols>
    <col min="1" max="1" width="2.33203125" style="1" customWidth="1"/>
    <col min="2" max="2" width="3.44140625" style="1" customWidth="1"/>
    <col min="3" max="3" width="12.21875" style="1" bestFit="1" customWidth="1"/>
    <col min="4" max="4" width="18.109375" style="1" bestFit="1" customWidth="1"/>
    <col min="5" max="5" width="14.44140625" style="1" customWidth="1"/>
    <col min="6" max="6" width="9.33203125" style="1" customWidth="1"/>
    <col min="7" max="7" width="33.44140625" style="1" customWidth="1"/>
    <col min="8" max="8" width="24.77734375" style="1" customWidth="1"/>
    <col min="9" max="9" width="9.77734375" style="1" customWidth="1"/>
    <col min="10" max="10" width="8.88671875" style="1"/>
    <col min="11" max="11" width="10.44140625" style="1" customWidth="1"/>
    <col min="12" max="12" width="10.6640625" style="1" customWidth="1"/>
    <col min="13" max="13" width="10.5546875" style="1" customWidth="1"/>
    <col min="14" max="14" width="10.77734375" style="1" customWidth="1"/>
    <col min="15" max="16384" width="8.88671875" style="1"/>
  </cols>
  <sheetData>
    <row r="1" spans="2:15" ht="53.45" customHeight="1" x14ac:dyDescent="0.15"/>
    <row r="2" spans="2:15" ht="15.75" thickBot="1" x14ac:dyDescent="0.25">
      <c r="B2" s="2"/>
      <c r="C2" s="2"/>
      <c r="D2" s="3"/>
      <c r="E2" s="4"/>
      <c r="F2" s="3"/>
      <c r="G2" s="4"/>
      <c r="H2" s="4"/>
      <c r="I2" s="5"/>
      <c r="J2" s="3"/>
      <c r="K2" s="4"/>
      <c r="L2" s="6"/>
    </row>
    <row r="3" spans="2:15" x14ac:dyDescent="0.15">
      <c r="B3" s="142" t="s">
        <v>8</v>
      </c>
      <c r="C3" s="143"/>
      <c r="D3" s="144"/>
      <c r="E3" s="145" t="s">
        <v>67</v>
      </c>
      <c r="F3" s="145"/>
      <c r="G3" s="7" t="s">
        <v>1</v>
      </c>
      <c r="H3" s="8" t="s">
        <v>66</v>
      </c>
      <c r="I3" s="9" t="s">
        <v>9</v>
      </c>
      <c r="J3" s="124" t="s">
        <v>109</v>
      </c>
      <c r="K3" s="125"/>
      <c r="L3" s="126"/>
    </row>
    <row r="4" spans="2:15" ht="15.75" thickBot="1" x14ac:dyDescent="0.2">
      <c r="B4" s="127" t="s">
        <v>35</v>
      </c>
      <c r="C4" s="128"/>
      <c r="D4" s="129"/>
      <c r="E4" s="130">
        <f>F43</f>
        <v>0.20669999999999999</v>
      </c>
      <c r="F4" s="131"/>
      <c r="G4" s="10" t="s">
        <v>2</v>
      </c>
      <c r="H4" s="11" t="s">
        <v>10</v>
      </c>
      <c r="I4" s="12" t="s">
        <v>32</v>
      </c>
      <c r="J4" s="132" t="s">
        <v>44</v>
      </c>
      <c r="K4" s="133"/>
      <c r="L4" s="134"/>
    </row>
    <row r="5" spans="2:15" ht="15.75" thickBot="1" x14ac:dyDescent="0.25">
      <c r="B5" s="4"/>
      <c r="C5" s="4"/>
      <c r="D5" s="3"/>
      <c r="E5" s="4"/>
      <c r="F5" s="3"/>
      <c r="G5" s="13"/>
      <c r="H5" s="4"/>
      <c r="I5" s="5"/>
      <c r="J5" s="3"/>
      <c r="K5" s="4"/>
      <c r="L5" s="6"/>
    </row>
    <row r="6" spans="2:15" ht="13.7" customHeight="1" x14ac:dyDescent="0.15">
      <c r="B6" s="172" t="s">
        <v>3</v>
      </c>
      <c r="C6" s="116" t="s">
        <v>36</v>
      </c>
      <c r="D6" s="135" t="s">
        <v>4</v>
      </c>
      <c r="E6" s="135" t="s">
        <v>5</v>
      </c>
      <c r="F6" s="135" t="s">
        <v>12</v>
      </c>
      <c r="G6" s="135" t="s">
        <v>13</v>
      </c>
      <c r="H6" s="135" t="s">
        <v>6</v>
      </c>
      <c r="I6" s="167" t="s">
        <v>14</v>
      </c>
      <c r="J6" s="135" t="s">
        <v>15</v>
      </c>
      <c r="K6" s="135" t="s">
        <v>16</v>
      </c>
      <c r="L6" s="111" t="s">
        <v>17</v>
      </c>
      <c r="M6" s="111" t="s">
        <v>55</v>
      </c>
      <c r="N6" s="111" t="s">
        <v>56</v>
      </c>
    </row>
    <row r="7" spans="2:15" x14ac:dyDescent="0.15">
      <c r="B7" s="173"/>
      <c r="C7" s="117"/>
      <c r="D7" s="136"/>
      <c r="E7" s="136"/>
      <c r="F7" s="138"/>
      <c r="G7" s="140"/>
      <c r="H7" s="136"/>
      <c r="I7" s="168"/>
      <c r="J7" s="138"/>
      <c r="K7" s="138"/>
      <c r="L7" s="112"/>
      <c r="M7" s="112"/>
      <c r="N7" s="112"/>
    </row>
    <row r="8" spans="2:15" ht="15.75" thickBot="1" x14ac:dyDescent="0.2">
      <c r="B8" s="174"/>
      <c r="C8" s="117"/>
      <c r="D8" s="137"/>
      <c r="E8" s="137"/>
      <c r="F8" s="139"/>
      <c r="G8" s="141"/>
      <c r="H8" s="137"/>
      <c r="I8" s="169"/>
      <c r="J8" s="139"/>
      <c r="K8" s="139"/>
      <c r="L8" s="113"/>
      <c r="M8" s="113"/>
      <c r="N8" s="113"/>
    </row>
    <row r="9" spans="2:15" ht="15.75" thickBot="1" x14ac:dyDescent="0.2">
      <c r="B9" s="49">
        <v>1</v>
      </c>
      <c r="C9" s="50" t="s">
        <v>48</v>
      </c>
      <c r="D9" s="50" t="s">
        <v>64</v>
      </c>
      <c r="E9" s="50" t="s">
        <v>30</v>
      </c>
      <c r="F9" s="51">
        <v>4.7000000000000002E-3</v>
      </c>
      <c r="G9" s="50" t="s">
        <v>18</v>
      </c>
      <c r="H9" s="50" t="s">
        <v>19</v>
      </c>
      <c r="I9" s="52">
        <f>F9</f>
        <v>4.7000000000000002E-3</v>
      </c>
      <c r="J9" s="53">
        <v>1</v>
      </c>
      <c r="K9" s="95">
        <f t="shared" ref="K9:K42" si="0">I9/$F$43</f>
        <v>2.2738268021286891E-2</v>
      </c>
      <c r="L9" s="96">
        <f t="shared" ref="L9:L28" si="1">K9*1000000</f>
        <v>22738.268021286891</v>
      </c>
      <c r="M9" s="97" t="s">
        <v>77</v>
      </c>
      <c r="N9" s="98" t="s">
        <v>78</v>
      </c>
    </row>
    <row r="10" spans="2:15" ht="15.75" thickBot="1" x14ac:dyDescent="0.2">
      <c r="B10" s="45">
        <v>2</v>
      </c>
      <c r="C10" s="42" t="s">
        <v>48</v>
      </c>
      <c r="D10" s="42" t="s">
        <v>65</v>
      </c>
      <c r="E10" s="42" t="s">
        <v>30</v>
      </c>
      <c r="F10" s="46">
        <v>4.7000000000000002E-3</v>
      </c>
      <c r="G10" s="42" t="s">
        <v>18</v>
      </c>
      <c r="H10" s="42" t="s">
        <v>19</v>
      </c>
      <c r="I10" s="47">
        <f>F10</f>
        <v>4.7000000000000002E-3</v>
      </c>
      <c r="J10" s="48">
        <v>1</v>
      </c>
      <c r="K10" s="99">
        <f t="shared" si="0"/>
        <v>2.2738268021286891E-2</v>
      </c>
      <c r="L10" s="100">
        <f t="shared" si="1"/>
        <v>22738.268021286891</v>
      </c>
      <c r="M10" s="101" t="s">
        <v>78</v>
      </c>
      <c r="N10" s="90" t="s">
        <v>78</v>
      </c>
    </row>
    <row r="11" spans="2:15" x14ac:dyDescent="0.15">
      <c r="B11" s="118">
        <v>3</v>
      </c>
      <c r="C11" s="148" t="s">
        <v>69</v>
      </c>
      <c r="D11" s="121" t="s">
        <v>23</v>
      </c>
      <c r="E11" s="121" t="s">
        <v>98</v>
      </c>
      <c r="F11" s="108">
        <v>3.6900000000000002E-2</v>
      </c>
      <c r="G11" s="27" t="s">
        <v>76</v>
      </c>
      <c r="H11" s="44" t="s">
        <v>73</v>
      </c>
      <c r="I11" s="37">
        <f>$F$11*J11</f>
        <v>1.107E-2</v>
      </c>
      <c r="J11" s="23">
        <v>0.3</v>
      </c>
      <c r="K11" s="102">
        <f t="shared" si="0"/>
        <v>5.355587808417997E-2</v>
      </c>
      <c r="L11" s="91">
        <f t="shared" si="1"/>
        <v>53555.878084179967</v>
      </c>
      <c r="M11" s="163"/>
      <c r="N11" s="171"/>
    </row>
    <row r="12" spans="2:15" x14ac:dyDescent="0.15">
      <c r="B12" s="119"/>
      <c r="C12" s="148"/>
      <c r="D12" s="122"/>
      <c r="E12" s="122"/>
      <c r="F12" s="109"/>
      <c r="G12" s="25" t="s">
        <v>71</v>
      </c>
      <c r="H12" s="25" t="s">
        <v>74</v>
      </c>
      <c r="I12" s="35">
        <f t="shared" ref="I12:I13" si="2">$F$11*J12</f>
        <v>1.107E-2</v>
      </c>
      <c r="J12" s="17">
        <v>0.3</v>
      </c>
      <c r="K12" s="18">
        <f t="shared" si="0"/>
        <v>5.355587808417997E-2</v>
      </c>
      <c r="L12" s="92">
        <f t="shared" si="1"/>
        <v>53555.878084179967</v>
      </c>
      <c r="M12" s="164"/>
      <c r="N12" s="171"/>
      <c r="O12" s="106"/>
    </row>
    <row r="13" spans="2:15" ht="15" customHeight="1" thickBot="1" x14ac:dyDescent="0.25">
      <c r="B13" s="119"/>
      <c r="C13" s="149"/>
      <c r="D13" s="123"/>
      <c r="E13" s="123"/>
      <c r="F13" s="110"/>
      <c r="G13" s="26" t="s">
        <v>72</v>
      </c>
      <c r="H13" s="43" t="s">
        <v>75</v>
      </c>
      <c r="I13" s="36">
        <f t="shared" si="2"/>
        <v>1.4760000000000002E-2</v>
      </c>
      <c r="J13" s="20">
        <v>0.4</v>
      </c>
      <c r="K13" s="21">
        <f t="shared" si="0"/>
        <v>7.1407837445573302E-2</v>
      </c>
      <c r="L13" s="22">
        <f t="shared" si="1"/>
        <v>71407.837445573299</v>
      </c>
      <c r="M13" s="176"/>
      <c r="N13" s="175"/>
    </row>
    <row r="14" spans="2:15" s="60" customFormat="1" x14ac:dyDescent="0.15">
      <c r="B14" s="119"/>
      <c r="C14" s="154" t="s">
        <v>31</v>
      </c>
      <c r="D14" s="114" t="s">
        <v>24</v>
      </c>
      <c r="E14" s="114" t="s">
        <v>33</v>
      </c>
      <c r="F14" s="160">
        <v>1.5299999999999999E-2</v>
      </c>
      <c r="G14" s="82" t="s">
        <v>80</v>
      </c>
      <c r="H14" s="83" t="s">
        <v>81</v>
      </c>
      <c r="I14" s="84">
        <v>6.1047000000000002E-3</v>
      </c>
      <c r="J14" s="69">
        <v>0.39900000000000002</v>
      </c>
      <c r="K14" s="102">
        <f t="shared" si="0"/>
        <v>2.9534107402031932E-2</v>
      </c>
      <c r="L14" s="91">
        <f t="shared" si="1"/>
        <v>29534.107402031932</v>
      </c>
      <c r="M14" s="189"/>
      <c r="N14" s="170"/>
      <c r="O14" s="85"/>
    </row>
    <row r="15" spans="2:15" s="60" customFormat="1" x14ac:dyDescent="0.15">
      <c r="B15" s="119"/>
      <c r="C15" s="155"/>
      <c r="D15" s="114"/>
      <c r="E15" s="114"/>
      <c r="F15" s="160"/>
      <c r="G15" s="82" t="s">
        <v>82</v>
      </c>
      <c r="H15" s="83" t="s">
        <v>81</v>
      </c>
      <c r="I15" s="84">
        <v>7.6500000000000003E-5</v>
      </c>
      <c r="J15" s="69">
        <v>5.0000000000000001E-3</v>
      </c>
      <c r="K15" s="102">
        <f t="shared" si="0"/>
        <v>3.7010159651669087E-4</v>
      </c>
      <c r="L15" s="91">
        <f t="shared" ref="L15:L25" si="3">K15*1000000</f>
        <v>370.10159651669085</v>
      </c>
      <c r="M15" s="183"/>
      <c r="N15" s="171"/>
      <c r="O15" s="85"/>
    </row>
    <row r="16" spans="2:15" s="60" customFormat="1" x14ac:dyDescent="0.15">
      <c r="B16" s="119"/>
      <c r="C16" s="155"/>
      <c r="D16" s="114"/>
      <c r="E16" s="114"/>
      <c r="F16" s="160"/>
      <c r="G16" s="82" t="s">
        <v>83</v>
      </c>
      <c r="H16" s="83" t="s">
        <v>81</v>
      </c>
      <c r="I16" s="84">
        <v>7.6500000000000003E-5</v>
      </c>
      <c r="J16" s="69">
        <v>5.0000000000000001E-3</v>
      </c>
      <c r="K16" s="102">
        <f t="shared" si="0"/>
        <v>3.7010159651669087E-4</v>
      </c>
      <c r="L16" s="91">
        <f t="shared" si="3"/>
        <v>370.10159651669085</v>
      </c>
      <c r="M16" s="183"/>
      <c r="N16" s="171"/>
      <c r="O16" s="85"/>
    </row>
    <row r="17" spans="2:15" s="60" customFormat="1" x14ac:dyDescent="0.15">
      <c r="B17" s="119"/>
      <c r="C17" s="155"/>
      <c r="D17" s="114"/>
      <c r="E17" s="114"/>
      <c r="F17" s="160"/>
      <c r="G17" s="82" t="s">
        <v>84</v>
      </c>
      <c r="H17" s="83" t="s">
        <v>85</v>
      </c>
      <c r="I17" s="84">
        <v>4.5899999999999999E-4</v>
      </c>
      <c r="J17" s="69">
        <v>0.03</v>
      </c>
      <c r="K17" s="102">
        <f t="shared" si="0"/>
        <v>2.2206095791001451E-3</v>
      </c>
      <c r="L17" s="91">
        <f t="shared" si="3"/>
        <v>2220.6095791001453</v>
      </c>
      <c r="M17" s="183"/>
      <c r="N17" s="171"/>
      <c r="O17" s="85"/>
    </row>
    <row r="18" spans="2:15" s="60" customFormat="1" x14ac:dyDescent="0.15">
      <c r="B18" s="119"/>
      <c r="C18" s="155"/>
      <c r="D18" s="114"/>
      <c r="E18" s="114"/>
      <c r="F18" s="160"/>
      <c r="G18" s="82" t="s">
        <v>63</v>
      </c>
      <c r="H18" s="83" t="s">
        <v>29</v>
      </c>
      <c r="I18" s="84">
        <v>3.9779999999999998E-3</v>
      </c>
      <c r="J18" s="69">
        <v>0.26</v>
      </c>
      <c r="K18" s="102">
        <f t="shared" si="0"/>
        <v>1.9245283018867923E-2</v>
      </c>
      <c r="L18" s="91">
        <f t="shared" si="3"/>
        <v>19245.283018867922</v>
      </c>
      <c r="M18" s="183"/>
      <c r="N18" s="171"/>
      <c r="O18" s="85"/>
    </row>
    <row r="19" spans="2:15" s="60" customFormat="1" x14ac:dyDescent="0.15">
      <c r="B19" s="119"/>
      <c r="C19" s="155"/>
      <c r="D19" s="114"/>
      <c r="E19" s="114"/>
      <c r="F19" s="160"/>
      <c r="G19" s="82" t="s">
        <v>86</v>
      </c>
      <c r="H19" s="83" t="s">
        <v>81</v>
      </c>
      <c r="I19" s="84">
        <v>7.6500000000000003E-5</v>
      </c>
      <c r="J19" s="69">
        <v>5.0000000000000001E-3</v>
      </c>
      <c r="K19" s="102">
        <f t="shared" si="0"/>
        <v>3.7010159651669087E-4</v>
      </c>
      <c r="L19" s="91">
        <f t="shared" si="3"/>
        <v>370.10159651669085</v>
      </c>
      <c r="M19" s="183"/>
      <c r="N19" s="171"/>
      <c r="O19" s="85"/>
    </row>
    <row r="20" spans="2:15" s="60" customFormat="1" ht="26.25" customHeight="1" x14ac:dyDescent="0.15">
      <c r="B20" s="119"/>
      <c r="C20" s="155"/>
      <c r="D20" s="115"/>
      <c r="E20" s="115"/>
      <c r="F20" s="161"/>
      <c r="G20" s="86" t="s">
        <v>87</v>
      </c>
      <c r="H20" s="87" t="s">
        <v>88</v>
      </c>
      <c r="I20" s="84">
        <v>1.5300000000000001E-4</v>
      </c>
      <c r="J20" s="74">
        <v>0.01</v>
      </c>
      <c r="K20" s="102">
        <f t="shared" si="0"/>
        <v>7.4020319303338175E-4</v>
      </c>
      <c r="L20" s="91">
        <f t="shared" si="3"/>
        <v>740.20319303338169</v>
      </c>
      <c r="M20" s="183"/>
      <c r="N20" s="171"/>
      <c r="O20" s="105"/>
    </row>
    <row r="21" spans="2:15" s="60" customFormat="1" ht="26.25" customHeight="1" x14ac:dyDescent="0.15">
      <c r="B21" s="119"/>
      <c r="C21" s="155"/>
      <c r="D21" s="115"/>
      <c r="E21" s="115"/>
      <c r="F21" s="161"/>
      <c r="G21" s="86" t="s">
        <v>89</v>
      </c>
      <c r="H21" s="87" t="s">
        <v>81</v>
      </c>
      <c r="I21" s="84">
        <v>4.5899999999999999E-4</v>
      </c>
      <c r="J21" s="74">
        <v>0.03</v>
      </c>
      <c r="K21" s="102">
        <f t="shared" si="0"/>
        <v>2.2206095791001451E-3</v>
      </c>
      <c r="L21" s="91">
        <f t="shared" si="3"/>
        <v>2220.6095791001453</v>
      </c>
      <c r="M21" s="183"/>
      <c r="N21" s="171"/>
    </row>
    <row r="22" spans="2:15" s="60" customFormat="1" ht="26.25" customHeight="1" x14ac:dyDescent="0.15">
      <c r="B22" s="119"/>
      <c r="C22" s="155"/>
      <c r="D22" s="115"/>
      <c r="E22" s="115"/>
      <c r="F22" s="161"/>
      <c r="G22" s="86" t="s">
        <v>90</v>
      </c>
      <c r="H22" s="87" t="s">
        <v>91</v>
      </c>
      <c r="I22" s="84">
        <v>1.1474999999999999E-3</v>
      </c>
      <c r="J22" s="74">
        <v>7.4999999999999997E-2</v>
      </c>
      <c r="K22" s="102">
        <f t="shared" si="0"/>
        <v>5.5515239477503626E-3</v>
      </c>
      <c r="L22" s="91">
        <f t="shared" si="3"/>
        <v>5551.5239477503628</v>
      </c>
      <c r="M22" s="183"/>
      <c r="N22" s="171"/>
      <c r="O22" s="60" t="s">
        <v>79</v>
      </c>
    </row>
    <row r="23" spans="2:15" s="60" customFormat="1" ht="14.25" customHeight="1" x14ac:dyDescent="0.15">
      <c r="B23" s="119"/>
      <c r="C23" s="155"/>
      <c r="D23" s="115"/>
      <c r="E23" s="115"/>
      <c r="F23" s="161"/>
      <c r="G23" s="86" t="s">
        <v>92</v>
      </c>
      <c r="H23" s="87" t="s">
        <v>93</v>
      </c>
      <c r="I23" s="84">
        <v>2.2949999999999997E-3</v>
      </c>
      <c r="J23" s="74">
        <v>0.15</v>
      </c>
      <c r="K23" s="102">
        <f t="shared" si="0"/>
        <v>1.1103047895500725E-2</v>
      </c>
      <c r="L23" s="91">
        <f t="shared" si="3"/>
        <v>11103.047895500726</v>
      </c>
      <c r="M23" s="183"/>
      <c r="N23" s="171"/>
    </row>
    <row r="24" spans="2:15" s="60" customFormat="1" ht="14.25" customHeight="1" x14ac:dyDescent="0.15">
      <c r="B24" s="119"/>
      <c r="C24" s="155"/>
      <c r="D24" s="115"/>
      <c r="E24" s="115"/>
      <c r="F24" s="161"/>
      <c r="G24" s="86" t="s">
        <v>94</v>
      </c>
      <c r="H24" s="87" t="s">
        <v>95</v>
      </c>
      <c r="I24" s="84">
        <v>4.5899999999999999E-4</v>
      </c>
      <c r="J24" s="74">
        <v>0.03</v>
      </c>
      <c r="K24" s="102">
        <f t="shared" si="0"/>
        <v>2.2206095791001451E-3</v>
      </c>
      <c r="L24" s="91">
        <f t="shared" si="3"/>
        <v>2220.6095791001453</v>
      </c>
      <c r="M24" s="183"/>
      <c r="N24" s="171"/>
    </row>
    <row r="25" spans="2:15" s="60" customFormat="1" ht="14.25" customHeight="1" thickBot="1" x14ac:dyDescent="0.2">
      <c r="B25" s="119"/>
      <c r="C25" s="155"/>
      <c r="D25" s="115"/>
      <c r="E25" s="115"/>
      <c r="F25" s="161"/>
      <c r="G25" s="86" t="s">
        <v>96</v>
      </c>
      <c r="H25" s="87" t="s">
        <v>97</v>
      </c>
      <c r="I25" s="84">
        <v>1.5299999999999999E-5</v>
      </c>
      <c r="J25" s="74">
        <v>1E-3</v>
      </c>
      <c r="K25" s="102">
        <f t="shared" si="0"/>
        <v>7.4020319303338164E-5</v>
      </c>
      <c r="L25" s="91">
        <f t="shared" si="3"/>
        <v>74.020319303338169</v>
      </c>
      <c r="M25" s="183"/>
      <c r="N25" s="171"/>
    </row>
    <row r="26" spans="2:15" s="60" customFormat="1" ht="44.25" customHeight="1" x14ac:dyDescent="0.15">
      <c r="B26" s="119"/>
      <c r="C26" s="154" t="s">
        <v>70</v>
      </c>
      <c r="D26" s="157" t="s">
        <v>25</v>
      </c>
      <c r="E26" s="193" t="s">
        <v>26</v>
      </c>
      <c r="F26" s="146">
        <v>5.0000000000000001E-4</v>
      </c>
      <c r="G26" s="55" t="s">
        <v>27</v>
      </c>
      <c r="H26" s="55" t="s">
        <v>0</v>
      </c>
      <c r="I26" s="56">
        <f>F26*J26</f>
        <v>6.5000000000000008E-5</v>
      </c>
      <c r="J26" s="57">
        <v>0.13</v>
      </c>
      <c r="K26" s="58">
        <f t="shared" si="0"/>
        <v>3.1446540880503149E-4</v>
      </c>
      <c r="L26" s="16">
        <f t="shared" si="1"/>
        <v>314.46540880503147</v>
      </c>
      <c r="M26" s="199"/>
      <c r="N26" s="103"/>
      <c r="O26" s="107"/>
    </row>
    <row r="27" spans="2:15" s="60" customFormat="1" ht="44.25" customHeight="1" thickBot="1" x14ac:dyDescent="0.2">
      <c r="B27" s="120"/>
      <c r="C27" s="156"/>
      <c r="D27" s="158"/>
      <c r="E27" s="194"/>
      <c r="F27" s="195"/>
      <c r="G27" s="61" t="s">
        <v>21</v>
      </c>
      <c r="H27" s="61" t="s">
        <v>28</v>
      </c>
      <c r="I27" s="62">
        <f>F26*J27</f>
        <v>4.35E-4</v>
      </c>
      <c r="J27" s="63">
        <v>0.87</v>
      </c>
      <c r="K27" s="64">
        <f t="shared" si="0"/>
        <v>2.1044992743105952E-3</v>
      </c>
      <c r="L27" s="22">
        <f t="shared" si="1"/>
        <v>2104.4992743105954</v>
      </c>
      <c r="M27" s="200"/>
      <c r="N27" s="104"/>
      <c r="O27" s="105"/>
    </row>
    <row r="28" spans="2:15" s="60" customFormat="1" ht="13.7" customHeight="1" x14ac:dyDescent="0.15">
      <c r="B28" s="150">
        <v>4</v>
      </c>
      <c r="C28" s="154" t="s">
        <v>37</v>
      </c>
      <c r="D28" s="157" t="s">
        <v>62</v>
      </c>
      <c r="E28" s="157" t="s">
        <v>45</v>
      </c>
      <c r="F28" s="159">
        <v>8.0999999999999996E-3</v>
      </c>
      <c r="G28" s="55" t="s">
        <v>38</v>
      </c>
      <c r="H28" s="55" t="s">
        <v>40</v>
      </c>
      <c r="I28" s="88">
        <f>$F$28*J28</f>
        <v>6.156E-3</v>
      </c>
      <c r="J28" s="57">
        <v>0.76</v>
      </c>
      <c r="K28" s="58">
        <f t="shared" si="0"/>
        <v>2.9782293178519593E-2</v>
      </c>
      <c r="L28" s="59">
        <f t="shared" si="1"/>
        <v>29782.293178519594</v>
      </c>
      <c r="M28" s="189"/>
      <c r="N28" s="165"/>
    </row>
    <row r="29" spans="2:15" s="60" customFormat="1" ht="13.7" customHeight="1" x14ac:dyDescent="0.15">
      <c r="B29" s="151"/>
      <c r="C29" s="155"/>
      <c r="D29" s="114"/>
      <c r="E29" s="114"/>
      <c r="F29" s="160"/>
      <c r="G29" s="66" t="s">
        <v>39</v>
      </c>
      <c r="H29" s="71" t="s">
        <v>11</v>
      </c>
      <c r="I29" s="73">
        <f t="shared" ref="I29:I32" si="4">$F$28*J29</f>
        <v>1.2149999999999999E-3</v>
      </c>
      <c r="J29" s="74">
        <v>0.15</v>
      </c>
      <c r="K29" s="75">
        <f t="shared" si="0"/>
        <v>5.8780841799709726E-3</v>
      </c>
      <c r="L29" s="76">
        <f t="shared" ref="L29:L39" si="5">K29*1000000</f>
        <v>5878.0841799709724</v>
      </c>
      <c r="M29" s="183"/>
      <c r="N29" s="166"/>
    </row>
    <row r="30" spans="2:15" s="60" customFormat="1" ht="13.7" customHeight="1" x14ac:dyDescent="0.15">
      <c r="B30" s="151"/>
      <c r="C30" s="155"/>
      <c r="D30" s="114"/>
      <c r="E30" s="114"/>
      <c r="F30" s="160"/>
      <c r="G30" s="66" t="s">
        <v>43</v>
      </c>
      <c r="H30" s="71" t="s">
        <v>11</v>
      </c>
      <c r="I30" s="73">
        <f t="shared" si="4"/>
        <v>2.4299999999999997E-4</v>
      </c>
      <c r="J30" s="74">
        <v>0.03</v>
      </c>
      <c r="K30" s="75">
        <f t="shared" si="0"/>
        <v>1.1756168359941944E-3</v>
      </c>
      <c r="L30" s="76">
        <f t="shared" si="5"/>
        <v>1175.6168359941944</v>
      </c>
      <c r="M30" s="183"/>
      <c r="N30" s="166"/>
      <c r="O30" s="105"/>
    </row>
    <row r="31" spans="2:15" s="60" customFormat="1" x14ac:dyDescent="0.15">
      <c r="B31" s="152"/>
      <c r="C31" s="155"/>
      <c r="D31" s="115"/>
      <c r="E31" s="115"/>
      <c r="F31" s="161"/>
      <c r="G31" s="71" t="s">
        <v>46</v>
      </c>
      <c r="H31" s="71" t="s">
        <v>11</v>
      </c>
      <c r="I31" s="73">
        <f t="shared" si="4"/>
        <v>2.4299999999999997E-4</v>
      </c>
      <c r="J31" s="74">
        <v>0.03</v>
      </c>
      <c r="K31" s="75">
        <f t="shared" si="0"/>
        <v>1.1756168359941944E-3</v>
      </c>
      <c r="L31" s="76">
        <f t="shared" si="5"/>
        <v>1175.6168359941944</v>
      </c>
      <c r="M31" s="183"/>
      <c r="N31" s="166"/>
    </row>
    <row r="32" spans="2:15" s="60" customFormat="1" ht="16.5" customHeight="1" thickBot="1" x14ac:dyDescent="0.2">
      <c r="B32" s="153"/>
      <c r="C32" s="156"/>
      <c r="D32" s="158"/>
      <c r="E32" s="158"/>
      <c r="F32" s="162"/>
      <c r="G32" s="61" t="s">
        <v>47</v>
      </c>
      <c r="H32" s="61" t="s">
        <v>11</v>
      </c>
      <c r="I32" s="89">
        <f t="shared" si="4"/>
        <v>2.4299999999999997E-4</v>
      </c>
      <c r="J32" s="63">
        <v>0.03</v>
      </c>
      <c r="K32" s="64">
        <f t="shared" si="0"/>
        <v>1.1756168359941944E-3</v>
      </c>
      <c r="L32" s="65">
        <f t="shared" si="5"/>
        <v>1175.6168359941944</v>
      </c>
      <c r="M32" s="183"/>
      <c r="N32" s="166"/>
    </row>
    <row r="33" spans="2:15" ht="27.75" customHeight="1" x14ac:dyDescent="0.15">
      <c r="B33" s="185">
        <v>5</v>
      </c>
      <c r="C33" s="187" t="s">
        <v>58</v>
      </c>
      <c r="D33" s="157" t="s">
        <v>59</v>
      </c>
      <c r="E33" s="157" t="s">
        <v>60</v>
      </c>
      <c r="F33" s="146">
        <v>5.0000000000000001E-4</v>
      </c>
      <c r="G33" s="41" t="s">
        <v>57</v>
      </c>
      <c r="H33" s="41" t="s">
        <v>20</v>
      </c>
      <c r="I33" s="32">
        <f>F33*J33</f>
        <v>4.8999999999999998E-4</v>
      </c>
      <c r="J33" s="14">
        <v>0.98</v>
      </c>
      <c r="K33" s="15">
        <f t="shared" si="0"/>
        <v>2.3705853894533139E-3</v>
      </c>
      <c r="L33" s="16">
        <f t="shared" si="5"/>
        <v>2370.5853894533138</v>
      </c>
      <c r="M33" s="189"/>
      <c r="N33" s="170"/>
      <c r="O33" s="106"/>
    </row>
    <row r="34" spans="2:15" ht="27.75" customHeight="1" thickBot="1" x14ac:dyDescent="0.2">
      <c r="B34" s="186"/>
      <c r="C34" s="149"/>
      <c r="D34" s="188"/>
      <c r="E34" s="188"/>
      <c r="F34" s="147"/>
      <c r="G34" s="40" t="s">
        <v>61</v>
      </c>
      <c r="H34" s="19">
        <v>2023568</v>
      </c>
      <c r="I34" s="33">
        <f>F33*J34</f>
        <v>1.0000000000000001E-5</v>
      </c>
      <c r="J34" s="20">
        <v>0.02</v>
      </c>
      <c r="K34" s="21">
        <f t="shared" si="0"/>
        <v>4.8379293662312538E-5</v>
      </c>
      <c r="L34" s="22">
        <f t="shared" si="5"/>
        <v>48.379293662312534</v>
      </c>
      <c r="M34" s="184"/>
      <c r="N34" s="175"/>
    </row>
    <row r="35" spans="2:15" s="60" customFormat="1" x14ac:dyDescent="0.15">
      <c r="B35" s="151">
        <v>6</v>
      </c>
      <c r="C35" s="154" t="s">
        <v>42</v>
      </c>
      <c r="D35" s="178" t="s">
        <v>22</v>
      </c>
      <c r="E35" s="114" t="s">
        <v>41</v>
      </c>
      <c r="F35" s="160">
        <v>0.11650000000000001</v>
      </c>
      <c r="G35" s="66" t="s">
        <v>99</v>
      </c>
      <c r="H35" s="67" t="s">
        <v>104</v>
      </c>
      <c r="I35" s="68">
        <f>F$35*J35</f>
        <v>1.0485E-2</v>
      </c>
      <c r="J35" s="69">
        <v>0.09</v>
      </c>
      <c r="K35" s="70">
        <f t="shared" si="0"/>
        <v>5.0725689404934687E-2</v>
      </c>
      <c r="L35" s="91">
        <f t="shared" si="5"/>
        <v>50725.689404934688</v>
      </c>
      <c r="M35" s="183"/>
      <c r="N35" s="164"/>
    </row>
    <row r="36" spans="2:15" s="60" customFormat="1" x14ac:dyDescent="0.15">
      <c r="B36" s="152"/>
      <c r="C36" s="155"/>
      <c r="D36" s="179"/>
      <c r="E36" s="115"/>
      <c r="F36" s="161"/>
      <c r="G36" s="71" t="s">
        <v>100</v>
      </c>
      <c r="H36" s="72" t="s">
        <v>105</v>
      </c>
      <c r="I36" s="73">
        <f t="shared" ref="I36:I39" si="6">F$35*J36</f>
        <v>9.3200000000000005E-2</v>
      </c>
      <c r="J36" s="74">
        <v>0.8</v>
      </c>
      <c r="K36" s="75">
        <f t="shared" si="0"/>
        <v>0.4508950169327528</v>
      </c>
      <c r="L36" s="92">
        <f t="shared" si="5"/>
        <v>450895.0169327528</v>
      </c>
      <c r="M36" s="183"/>
      <c r="N36" s="164"/>
    </row>
    <row r="37" spans="2:15" s="60" customFormat="1" x14ac:dyDescent="0.15">
      <c r="B37" s="152"/>
      <c r="C37" s="155"/>
      <c r="D37" s="179"/>
      <c r="E37" s="115"/>
      <c r="F37" s="161"/>
      <c r="G37" s="71" t="s">
        <v>101</v>
      </c>
      <c r="H37" s="72" t="s">
        <v>106</v>
      </c>
      <c r="I37" s="73">
        <f t="shared" si="6"/>
        <v>5.8250000000000003E-3</v>
      </c>
      <c r="J37" s="74">
        <v>0.05</v>
      </c>
      <c r="K37" s="75">
        <f t="shared" si="0"/>
        <v>2.818093855829705E-2</v>
      </c>
      <c r="L37" s="92">
        <f t="shared" si="5"/>
        <v>28180.93855829705</v>
      </c>
      <c r="M37" s="183"/>
      <c r="N37" s="164"/>
    </row>
    <row r="38" spans="2:15" s="60" customFormat="1" x14ac:dyDescent="0.15">
      <c r="B38" s="152"/>
      <c r="C38" s="155"/>
      <c r="D38" s="179"/>
      <c r="E38" s="115"/>
      <c r="F38" s="161"/>
      <c r="G38" s="71" t="s">
        <v>102</v>
      </c>
      <c r="H38" s="71" t="s">
        <v>107</v>
      </c>
      <c r="I38" s="73">
        <f t="shared" si="6"/>
        <v>5.8250000000000003E-3</v>
      </c>
      <c r="J38" s="74">
        <v>0.05</v>
      </c>
      <c r="K38" s="75">
        <f t="shared" si="0"/>
        <v>2.818093855829705E-2</v>
      </c>
      <c r="L38" s="92">
        <f t="shared" si="5"/>
        <v>28180.93855829705</v>
      </c>
      <c r="M38" s="183"/>
      <c r="N38" s="164"/>
    </row>
    <row r="39" spans="2:15" s="60" customFormat="1" ht="15.75" thickBot="1" x14ac:dyDescent="0.2">
      <c r="B39" s="177"/>
      <c r="C39" s="155"/>
      <c r="D39" s="180"/>
      <c r="E39" s="181"/>
      <c r="F39" s="182"/>
      <c r="G39" s="77" t="s">
        <v>103</v>
      </c>
      <c r="H39" s="78" t="s">
        <v>108</v>
      </c>
      <c r="I39" s="79">
        <f t="shared" si="6"/>
        <v>1.165E-3</v>
      </c>
      <c r="J39" s="80">
        <v>0.01</v>
      </c>
      <c r="K39" s="81">
        <f t="shared" si="0"/>
        <v>5.6361877116594102E-3</v>
      </c>
      <c r="L39" s="93">
        <f t="shared" si="5"/>
        <v>5636.1877116594105</v>
      </c>
      <c r="M39" s="184"/>
      <c r="N39" s="176"/>
    </row>
    <row r="40" spans="2:15" ht="13.7" customHeight="1" x14ac:dyDescent="0.15">
      <c r="B40" s="185">
        <v>7</v>
      </c>
      <c r="C40" s="187" t="s">
        <v>49</v>
      </c>
      <c r="D40" s="157" t="s">
        <v>50</v>
      </c>
      <c r="E40" s="193" t="s">
        <v>68</v>
      </c>
      <c r="F40" s="146">
        <v>1.95E-2</v>
      </c>
      <c r="G40" s="41" t="s">
        <v>51</v>
      </c>
      <c r="H40" s="41" t="s">
        <v>52</v>
      </c>
      <c r="I40" s="34">
        <f>$F$40*J40</f>
        <v>1.8817500000000001E-2</v>
      </c>
      <c r="J40" s="14">
        <v>0.96499999999999997</v>
      </c>
      <c r="K40" s="15">
        <f t="shared" si="0"/>
        <v>9.1037735849056611E-2</v>
      </c>
      <c r="L40" s="16">
        <f>K40*1000000</f>
        <v>91037.735849056611</v>
      </c>
      <c r="M40" s="189"/>
      <c r="N40" s="170"/>
    </row>
    <row r="41" spans="2:15" ht="13.7" customHeight="1" x14ac:dyDescent="0.15">
      <c r="B41" s="119"/>
      <c r="C41" s="148"/>
      <c r="D41" s="155"/>
      <c r="E41" s="197"/>
      <c r="F41" s="198"/>
      <c r="G41" s="39" t="s">
        <v>38</v>
      </c>
      <c r="H41" s="39" t="s">
        <v>53</v>
      </c>
      <c r="I41" s="35">
        <f t="shared" ref="I41:I42" si="7">$F$40*J41</f>
        <v>5.8500000000000002E-4</v>
      </c>
      <c r="J41" s="17">
        <v>0.03</v>
      </c>
      <c r="K41" s="18">
        <f t="shared" si="0"/>
        <v>2.8301886792452833E-3</v>
      </c>
      <c r="L41" s="92">
        <f>K41*1000000</f>
        <v>2830.1886792452833</v>
      </c>
      <c r="M41" s="183"/>
      <c r="N41" s="171"/>
      <c r="O41" s="106"/>
    </row>
    <row r="42" spans="2:15" ht="15.75" thickBot="1" x14ac:dyDescent="0.2">
      <c r="B42" s="196"/>
      <c r="C42" s="149"/>
      <c r="D42" s="158"/>
      <c r="E42" s="194"/>
      <c r="F42" s="195"/>
      <c r="G42" s="40" t="s">
        <v>34</v>
      </c>
      <c r="H42" s="40" t="s">
        <v>54</v>
      </c>
      <c r="I42" s="36">
        <f t="shared" si="7"/>
        <v>9.7499999999999998E-5</v>
      </c>
      <c r="J42" s="20">
        <v>5.0000000000000001E-3</v>
      </c>
      <c r="K42" s="21">
        <f t="shared" si="0"/>
        <v>4.7169811320754717E-4</v>
      </c>
      <c r="L42" s="22">
        <f>K42*1000000</f>
        <v>471.69811320754718</v>
      </c>
      <c r="M42" s="184"/>
      <c r="N42" s="175"/>
    </row>
    <row r="43" spans="2:15" ht="15.75" thickBot="1" x14ac:dyDescent="0.25">
      <c r="B43" s="190" t="s">
        <v>7</v>
      </c>
      <c r="C43" s="191"/>
      <c r="D43" s="192"/>
      <c r="E43" s="192"/>
      <c r="F43" s="28">
        <f>SUM(F9:F42)</f>
        <v>0.20669999999999999</v>
      </c>
      <c r="G43" s="4"/>
      <c r="H43" s="29"/>
      <c r="I43" s="30"/>
      <c r="J43" s="29"/>
      <c r="K43" s="38">
        <f>SUM(K9:K42)</f>
        <v>1</v>
      </c>
      <c r="L43" s="94">
        <f>SUM(L9:L42)</f>
        <v>999999.99999999988</v>
      </c>
    </row>
    <row r="44" spans="2:15" x14ac:dyDescent="0.15">
      <c r="F44" s="24"/>
      <c r="G44" s="24"/>
    </row>
    <row r="45" spans="2:15" x14ac:dyDescent="0.15">
      <c r="F45" s="31"/>
      <c r="G45" s="54"/>
    </row>
    <row r="46" spans="2:15" x14ac:dyDescent="0.15">
      <c r="G46" s="54"/>
    </row>
    <row r="47" spans="2:15" ht="14.25" customHeight="1" x14ac:dyDescent="0.15">
      <c r="G47" s="54"/>
    </row>
    <row r="48" spans="2:15" x14ac:dyDescent="0.15">
      <c r="G48" s="54"/>
    </row>
  </sheetData>
  <mergeCells count="65">
    <mergeCell ref="M40:M42"/>
    <mergeCell ref="M33:M34"/>
    <mergeCell ref="N11:N13"/>
    <mergeCell ref="C14:C25"/>
    <mergeCell ref="B43:E43"/>
    <mergeCell ref="C26:C27"/>
    <mergeCell ref="D26:D27"/>
    <mergeCell ref="E26:E27"/>
    <mergeCell ref="F26:F27"/>
    <mergeCell ref="B40:B42"/>
    <mergeCell ref="C40:C42"/>
    <mergeCell ref="D40:D42"/>
    <mergeCell ref="E40:E42"/>
    <mergeCell ref="F40:F42"/>
    <mergeCell ref="F14:F25"/>
    <mergeCell ref="M14:M25"/>
    <mergeCell ref="N14:N25"/>
    <mergeCell ref="B6:B8"/>
    <mergeCell ref="N40:N42"/>
    <mergeCell ref="M11:M13"/>
    <mergeCell ref="N33:N34"/>
    <mergeCell ref="B35:B39"/>
    <mergeCell ref="C35:C39"/>
    <mergeCell ref="D35:D39"/>
    <mergeCell ref="E35:E39"/>
    <mergeCell ref="F35:F39"/>
    <mergeCell ref="M35:M39"/>
    <mergeCell ref="N35:N39"/>
    <mergeCell ref="B33:B34"/>
    <mergeCell ref="C33:C34"/>
    <mergeCell ref="D33:D34"/>
    <mergeCell ref="E33:E34"/>
    <mergeCell ref="F33:F34"/>
    <mergeCell ref="D14:D25"/>
    <mergeCell ref="C11:C13"/>
    <mergeCell ref="N6:N8"/>
    <mergeCell ref="B28:B32"/>
    <mergeCell ref="C28:C32"/>
    <mergeCell ref="D28:D32"/>
    <mergeCell ref="E28:E32"/>
    <mergeCell ref="F28:F32"/>
    <mergeCell ref="M28:M32"/>
    <mergeCell ref="N28:N32"/>
    <mergeCell ref="H6:H8"/>
    <mergeCell ref="I6:I8"/>
    <mergeCell ref="J6:J8"/>
    <mergeCell ref="K6:K8"/>
    <mergeCell ref="L6:L8"/>
    <mergeCell ref="J3:L3"/>
    <mergeCell ref="B4:D4"/>
    <mergeCell ref="E4:F4"/>
    <mergeCell ref="J4:L4"/>
    <mergeCell ref="D6:D8"/>
    <mergeCell ref="E6:E8"/>
    <mergeCell ref="F6:F8"/>
    <mergeCell ref="G6:G8"/>
    <mergeCell ref="B3:D3"/>
    <mergeCell ref="E3:F3"/>
    <mergeCell ref="F11:F13"/>
    <mergeCell ref="M6:M8"/>
    <mergeCell ref="E14:E25"/>
    <mergeCell ref="C6:C8"/>
    <mergeCell ref="B11:B27"/>
    <mergeCell ref="D11:D13"/>
    <mergeCell ref="E11:E13"/>
  </mergeCells>
  <phoneticPr fontId="5" type="noConversion"/>
  <conditionalFormatting sqref="G12">
    <cfRule type="cellIs" dxfId="0" priority="2" stopIfTrue="1" operator="equal">
      <formula>#REF!</formula>
    </cfRule>
  </conditionalFormatting>
  <pageMargins left="0.75" right="0.75" top="1" bottom="1" header="0.5" footer="0.5"/>
  <pageSetup paperSize="9" scale="80" orientation="portrait" r:id="rId1"/>
  <headerFooter alignWithMargins="0"/>
  <ignoredErrors>
    <ignoredError sqref="I26:I36 I11:I13 I37:I42" unlockedFormula="1"/>
  </ignoredErrors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2049" r:id="rId4">
          <objectPr defaultSize="0" autoPict="0" r:id="rId5">
            <anchor moveWithCells="1">
              <from>
                <xdr:col>13</xdr:col>
                <xdr:colOff>38100</xdr:colOff>
                <xdr:row>27</xdr:row>
                <xdr:rowOff>85725</xdr:rowOff>
              </from>
              <to>
                <xdr:col>13</xdr:col>
                <xdr:colOff>838200</xdr:colOff>
                <xdr:row>31</xdr:row>
                <xdr:rowOff>0</xdr:rowOff>
              </to>
            </anchor>
          </objectPr>
        </oleObject>
      </mc:Choice>
      <mc:Fallback>
        <oleObject progId="Acrobat Document" dvAspect="DVASPECT_ICON" shapeId="2049" r:id="rId4"/>
      </mc:Fallback>
    </mc:AlternateContent>
    <mc:AlternateContent xmlns:mc="http://schemas.openxmlformats.org/markup-compatibility/2006">
      <mc:Choice Requires="x14">
        <oleObject progId="Acrobat Document" dvAspect="DVASPECT_ICON" shapeId="2125" r:id="rId6">
          <objectPr defaultSize="0" autoPict="0" r:id="rId7">
            <anchor moveWithCells="1">
              <from>
                <xdr:col>13</xdr:col>
                <xdr:colOff>66675</xdr:colOff>
                <xdr:row>39</xdr:row>
                <xdr:rowOff>19050</xdr:rowOff>
              </from>
              <to>
                <xdr:col>13</xdr:col>
                <xdr:colOff>847725</xdr:colOff>
                <xdr:row>41</xdr:row>
                <xdr:rowOff>152400</xdr:rowOff>
              </to>
            </anchor>
          </objectPr>
        </oleObject>
      </mc:Choice>
      <mc:Fallback>
        <oleObject progId="Acrobat Document" dvAspect="DVASPECT_ICON" shapeId="2125" r:id="rId6"/>
      </mc:Fallback>
    </mc:AlternateContent>
    <mc:AlternateContent xmlns:mc="http://schemas.openxmlformats.org/markup-compatibility/2006">
      <mc:Choice Requires="x14">
        <oleObject progId="Acrobat Document" dvAspect="DVASPECT_ICON" shapeId="2052" r:id="rId8">
          <objectPr defaultSize="0" autoPict="0" r:id="rId9">
            <anchor moveWithCells="1">
              <from>
                <xdr:col>13</xdr:col>
                <xdr:colOff>28575</xdr:colOff>
                <xdr:row>32</xdr:row>
                <xdr:rowOff>38100</xdr:rowOff>
              </from>
              <to>
                <xdr:col>13</xdr:col>
                <xdr:colOff>819150</xdr:colOff>
                <xdr:row>33</xdr:row>
                <xdr:rowOff>285750</xdr:rowOff>
              </to>
            </anchor>
          </objectPr>
        </oleObject>
      </mc:Choice>
      <mc:Fallback>
        <oleObject progId="Acrobat Document" dvAspect="DVASPECT_ICON" shapeId="2052" r:id="rId8"/>
      </mc:Fallback>
    </mc:AlternateContent>
    <mc:AlternateContent xmlns:mc="http://schemas.openxmlformats.org/markup-compatibility/2006">
      <mc:Choice Requires="x14">
        <oleObject progId="Acrobat Document" dvAspect="DVASPECT_ICON" shapeId="2129" r:id="rId10">
          <objectPr defaultSize="0" autoPict="0" r:id="rId11">
            <anchor moveWithCells="1">
              <from>
                <xdr:col>13</xdr:col>
                <xdr:colOff>95250</xdr:colOff>
                <xdr:row>10</xdr:row>
                <xdr:rowOff>28575</xdr:rowOff>
              </from>
              <to>
                <xdr:col>13</xdr:col>
                <xdr:colOff>800100</xdr:colOff>
                <xdr:row>12</xdr:row>
                <xdr:rowOff>133350</xdr:rowOff>
              </to>
            </anchor>
          </objectPr>
        </oleObject>
      </mc:Choice>
      <mc:Fallback>
        <oleObject progId="Acrobat Document" dvAspect="DVASPECT_ICON" shapeId="2129" r:id="rId10"/>
      </mc:Fallback>
    </mc:AlternateContent>
    <mc:AlternateContent xmlns:mc="http://schemas.openxmlformats.org/markup-compatibility/2006">
      <mc:Choice Requires="x14">
        <oleObject progId="Acrobat Document" dvAspect="DVASPECT_ICON" shapeId="2142" r:id="rId12">
          <objectPr defaultSize="0" autoPict="0" r:id="rId13">
            <anchor moveWithCells="1">
              <from>
                <xdr:col>13</xdr:col>
                <xdr:colOff>85725</xdr:colOff>
                <xdr:row>25</xdr:row>
                <xdr:rowOff>95250</xdr:rowOff>
              </from>
              <to>
                <xdr:col>13</xdr:col>
                <xdr:colOff>800100</xdr:colOff>
                <xdr:row>25</xdr:row>
                <xdr:rowOff>466725</xdr:rowOff>
              </to>
            </anchor>
          </objectPr>
        </oleObject>
      </mc:Choice>
      <mc:Fallback>
        <oleObject progId="Acrobat Document" dvAspect="DVASPECT_ICON" shapeId="2142" r:id="rId12"/>
      </mc:Fallback>
    </mc:AlternateContent>
    <mc:AlternateContent xmlns:mc="http://schemas.openxmlformats.org/markup-compatibility/2006">
      <mc:Choice Requires="x14">
        <oleObject progId="Acrobat Document" dvAspect="DVASPECT_ICON" shapeId="2143" r:id="rId14">
          <objectPr defaultSize="0" autoPict="0" r:id="rId15">
            <anchor moveWithCells="1">
              <from>
                <xdr:col>13</xdr:col>
                <xdr:colOff>95250</xdr:colOff>
                <xdr:row>26</xdr:row>
                <xdr:rowOff>76200</xdr:rowOff>
              </from>
              <to>
                <xdr:col>13</xdr:col>
                <xdr:colOff>838200</xdr:colOff>
                <xdr:row>26</xdr:row>
                <xdr:rowOff>419100</xdr:rowOff>
              </to>
            </anchor>
          </objectPr>
        </oleObject>
      </mc:Choice>
      <mc:Fallback>
        <oleObject progId="Acrobat Document" dvAspect="DVASPECT_ICON" shapeId="2143" r:id="rId14"/>
      </mc:Fallback>
    </mc:AlternateContent>
    <mc:AlternateContent xmlns:mc="http://schemas.openxmlformats.org/markup-compatibility/2006">
      <mc:Choice Requires="x14">
        <oleObject progId="Acrobat Document" dvAspect="DVASPECT_ICON" shapeId="2158" r:id="rId16">
          <objectPr defaultSize="0" autoPict="0" r:id="rId17">
            <anchor moveWithCells="1">
              <from>
                <xdr:col>13</xdr:col>
                <xdr:colOff>66675</xdr:colOff>
                <xdr:row>18</xdr:row>
                <xdr:rowOff>85725</xdr:rowOff>
              </from>
              <to>
                <xdr:col>13</xdr:col>
                <xdr:colOff>819150</xdr:colOff>
                <xdr:row>20</xdr:row>
                <xdr:rowOff>123825</xdr:rowOff>
              </to>
            </anchor>
          </objectPr>
        </oleObject>
      </mc:Choice>
      <mc:Fallback>
        <oleObject progId="Acrobat Document" dvAspect="DVASPECT_ICON" shapeId="2158" r:id="rId16"/>
      </mc:Fallback>
    </mc:AlternateContent>
    <mc:AlternateContent xmlns:mc="http://schemas.openxmlformats.org/markup-compatibility/2006">
      <mc:Choice Requires="x14">
        <oleObject progId="Acrobat Document" dvAspect="DVASPECT_ICON" shapeId="2202" r:id="rId18">
          <objectPr defaultSize="0" autoPict="0" r:id="rId19">
            <anchor moveWithCells="1">
              <from>
                <xdr:col>13</xdr:col>
                <xdr:colOff>180975</xdr:colOff>
                <xdr:row>35</xdr:row>
                <xdr:rowOff>85725</xdr:rowOff>
              </from>
              <to>
                <xdr:col>13</xdr:col>
                <xdr:colOff>762000</xdr:colOff>
                <xdr:row>37</xdr:row>
                <xdr:rowOff>142875</xdr:rowOff>
              </to>
            </anchor>
          </objectPr>
        </oleObject>
      </mc:Choice>
      <mc:Fallback>
        <oleObject progId="Acrobat Document" dvAspect="DVASPECT_ICON" shapeId="2202" r:id="rId18"/>
      </mc:Fallback>
    </mc:AlternateContent>
    <mc:AlternateContent xmlns:mc="http://schemas.openxmlformats.org/markup-compatibility/2006">
      <mc:Choice Requires="x14">
        <oleObject progId="포장기 셸 개체" dvAspect="DVASPECT_ICON" shapeId="2203" r:id="rId20">
          <objectPr defaultSize="0" autoPict="0" r:id="rId21">
            <anchor moveWithCells="1">
              <from>
                <xdr:col>12</xdr:col>
                <xdr:colOff>200025</xdr:colOff>
                <xdr:row>10</xdr:row>
                <xdr:rowOff>123825</xdr:rowOff>
              </from>
              <to>
                <xdr:col>12</xdr:col>
                <xdr:colOff>628650</xdr:colOff>
                <xdr:row>12</xdr:row>
                <xdr:rowOff>66675</xdr:rowOff>
              </to>
            </anchor>
          </objectPr>
        </oleObject>
      </mc:Choice>
      <mc:Fallback>
        <oleObject progId="포장기 셸 개체" dvAspect="DVASPECT_ICON" shapeId="2203" r:id="rId20"/>
      </mc:Fallback>
    </mc:AlternateContent>
    <mc:AlternateContent xmlns:mc="http://schemas.openxmlformats.org/markup-compatibility/2006">
      <mc:Choice Requires="x14">
        <oleObject progId="포장기 셸 개체" dvAspect="DVASPECT_ICON" shapeId="2204" r:id="rId22">
          <objectPr defaultSize="0" autoPict="0" r:id="rId23">
            <anchor moveWithCells="1">
              <from>
                <xdr:col>12</xdr:col>
                <xdr:colOff>123825</xdr:colOff>
                <xdr:row>18</xdr:row>
                <xdr:rowOff>114300</xdr:rowOff>
              </from>
              <to>
                <xdr:col>12</xdr:col>
                <xdr:colOff>762000</xdr:colOff>
                <xdr:row>20</xdr:row>
                <xdr:rowOff>66675</xdr:rowOff>
              </to>
            </anchor>
          </objectPr>
        </oleObject>
      </mc:Choice>
      <mc:Fallback>
        <oleObject progId="포장기 셸 개체" dvAspect="DVASPECT_ICON" shapeId="2204" r:id="rId22"/>
      </mc:Fallback>
    </mc:AlternateContent>
    <mc:AlternateContent xmlns:mc="http://schemas.openxmlformats.org/markup-compatibility/2006">
      <mc:Choice Requires="x14">
        <oleObject progId="Acrobat Document" dvAspect="DVASPECT_ICON" shapeId="2205" r:id="rId24">
          <objectPr defaultSize="0" autoPict="0" r:id="rId25">
            <anchor moveWithCells="1">
              <from>
                <xdr:col>12</xdr:col>
                <xdr:colOff>200025</xdr:colOff>
                <xdr:row>25</xdr:row>
                <xdr:rowOff>66675</xdr:rowOff>
              </from>
              <to>
                <xdr:col>12</xdr:col>
                <xdr:colOff>657225</xdr:colOff>
                <xdr:row>25</xdr:row>
                <xdr:rowOff>409575</xdr:rowOff>
              </to>
            </anchor>
          </objectPr>
        </oleObject>
      </mc:Choice>
      <mc:Fallback>
        <oleObject progId="Acrobat Document" dvAspect="DVASPECT_ICON" shapeId="2205" r:id="rId24"/>
      </mc:Fallback>
    </mc:AlternateContent>
    <mc:AlternateContent xmlns:mc="http://schemas.openxmlformats.org/markup-compatibility/2006">
      <mc:Choice Requires="x14">
        <oleObject progId="Acrobat Document" dvAspect="DVASPECT_ICON" shapeId="2206" r:id="rId26">
          <objectPr defaultSize="0" autoPict="0" r:id="rId27">
            <anchor moveWithCells="1">
              <from>
                <xdr:col>12</xdr:col>
                <xdr:colOff>190500</xdr:colOff>
                <xdr:row>26</xdr:row>
                <xdr:rowOff>85725</xdr:rowOff>
              </from>
              <to>
                <xdr:col>12</xdr:col>
                <xdr:colOff>685800</xdr:colOff>
                <xdr:row>26</xdr:row>
                <xdr:rowOff>457200</xdr:rowOff>
              </to>
            </anchor>
          </objectPr>
        </oleObject>
      </mc:Choice>
      <mc:Fallback>
        <oleObject progId="Acrobat Document" dvAspect="DVASPECT_ICON" shapeId="2206" r:id="rId26"/>
      </mc:Fallback>
    </mc:AlternateContent>
    <mc:AlternateContent xmlns:mc="http://schemas.openxmlformats.org/markup-compatibility/2006">
      <mc:Choice Requires="x14">
        <oleObject progId="포장기 셸 개체" dvAspect="DVASPECT_ICON" shapeId="2207" r:id="rId28">
          <objectPr defaultSize="0" autoPict="0" r:id="rId29">
            <anchor moveWithCells="1">
              <from>
                <xdr:col>12</xdr:col>
                <xdr:colOff>190500</xdr:colOff>
                <xdr:row>28</xdr:row>
                <xdr:rowOff>57150</xdr:rowOff>
              </from>
              <to>
                <xdr:col>12</xdr:col>
                <xdr:colOff>685800</xdr:colOff>
                <xdr:row>30</xdr:row>
                <xdr:rowOff>85725</xdr:rowOff>
              </to>
            </anchor>
          </objectPr>
        </oleObject>
      </mc:Choice>
      <mc:Fallback>
        <oleObject progId="포장기 셸 개체" dvAspect="DVASPECT_ICON" shapeId="2207" r:id="rId28"/>
      </mc:Fallback>
    </mc:AlternateContent>
    <mc:AlternateContent xmlns:mc="http://schemas.openxmlformats.org/markup-compatibility/2006">
      <mc:Choice Requires="x14">
        <oleObject progId="Acrobat Document" dvAspect="DVASPECT_ICON" shapeId="2208" r:id="rId30">
          <objectPr defaultSize="0" autoPict="0" r:id="rId31">
            <anchor moveWithCells="1">
              <from>
                <xdr:col>12</xdr:col>
                <xdr:colOff>142875</xdr:colOff>
                <xdr:row>32</xdr:row>
                <xdr:rowOff>142875</xdr:rowOff>
              </from>
              <to>
                <xdr:col>12</xdr:col>
                <xdr:colOff>742950</xdr:colOff>
                <xdr:row>33</xdr:row>
                <xdr:rowOff>238125</xdr:rowOff>
              </to>
            </anchor>
          </objectPr>
        </oleObject>
      </mc:Choice>
      <mc:Fallback>
        <oleObject progId="Acrobat Document" dvAspect="DVASPECT_ICON" shapeId="2208" r:id="rId30"/>
      </mc:Fallback>
    </mc:AlternateContent>
    <mc:AlternateContent xmlns:mc="http://schemas.openxmlformats.org/markup-compatibility/2006">
      <mc:Choice Requires="x14">
        <oleObject progId="포장기 셸 개체" dvAspect="DVASPECT_ICON" shapeId="2209" r:id="rId32">
          <objectPr defaultSize="0" autoPict="0" r:id="rId33">
            <anchor moveWithCells="1">
              <from>
                <xdr:col>12</xdr:col>
                <xdr:colOff>161925</xdr:colOff>
                <xdr:row>35</xdr:row>
                <xdr:rowOff>66675</xdr:rowOff>
              </from>
              <to>
                <xdr:col>12</xdr:col>
                <xdr:colOff>723900</xdr:colOff>
                <xdr:row>37</xdr:row>
                <xdr:rowOff>104775</xdr:rowOff>
              </to>
            </anchor>
          </objectPr>
        </oleObject>
      </mc:Choice>
      <mc:Fallback>
        <oleObject progId="포장기 셸 개체" dvAspect="DVASPECT_ICON" shapeId="2209" r:id="rId32"/>
      </mc:Fallback>
    </mc:AlternateContent>
    <mc:AlternateContent xmlns:mc="http://schemas.openxmlformats.org/markup-compatibility/2006">
      <mc:Choice Requires="x14">
        <oleObject progId="포장기 셸 개체" dvAspect="DVASPECT_ICON" shapeId="2210" r:id="rId34">
          <objectPr defaultSize="0" autoPict="0" r:id="rId35">
            <anchor moveWithCells="1">
              <from>
                <xdr:col>12</xdr:col>
                <xdr:colOff>247650</xdr:colOff>
                <xdr:row>39</xdr:row>
                <xdr:rowOff>114300</xdr:rowOff>
              </from>
              <to>
                <xdr:col>12</xdr:col>
                <xdr:colOff>666750</xdr:colOff>
                <xdr:row>41</xdr:row>
                <xdr:rowOff>85725</xdr:rowOff>
              </to>
            </anchor>
          </objectPr>
        </oleObject>
      </mc:Choice>
      <mc:Fallback>
        <oleObject progId="포장기 셸 개체" dvAspect="DVASPECT_ICON" shapeId="2210" r:id="rId3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XS1-OU4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hungry</dc:creator>
  <cp:lastModifiedBy>김시현-품질(SH Kim-SIG)</cp:lastModifiedBy>
  <dcterms:created xsi:type="dcterms:W3CDTF">2009-10-26T23:12:38Z</dcterms:created>
  <dcterms:modified xsi:type="dcterms:W3CDTF">2026-04-27T06:53:15Z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pid="2" fmtid="{D5CDD505-2E9C-101B-9397-08002B2CF9AE}" name="CogniDox_URL">
    <vt:lpwstr>http://srv-bri-cognidox.xmos.local</vt:lpwstr>
  </property>
  <property pid="3" fmtid="{D5CDD505-2E9C-101B-9397-08002B2CF9AE}" name="CogniDox_Author">
    <vt:lpwstr>Sunny Suen</vt:lpwstr>
  </property>
  <property pid="4" fmtid="{D5CDD505-2E9C-101B-9397-08002B2CF9AE}" name="CogniDox_Issuer">
    <vt:lpwstr>Sunny Suen (sunny)</vt:lpwstr>
  </property>
  <property pid="5" fmtid="{D5CDD505-2E9C-101B-9397-08002B2CF9AE}" name="CogniDox_IssueDate">
    <vt:lpwstr>2026-05-01</vt:lpwstr>
  </property>
  <property pid="7" fmtid="{D5CDD505-2E9C-101B-9397-08002B2CF9AE}" name="CogniDox_Partnum">
    <vt:lpwstr>XM-013108-UN</vt:lpwstr>
  </property>
  <property pid="8" fmtid="{D5CDD505-2E9C-101B-9397-08002B2CF9AE}" name="CogniDox_Version">
    <vt:lpwstr>15</vt:lpwstr>
  </property>
  <property pid="9" fmtid="{D5CDD505-2E9C-101B-9397-08002B2CF9AE}" name="CogniDoxKey_Value">
    <vt:lpwstr>PZH1oszW/4HHjdc1493eHvUnn4M</vt:lpwstr>
  </property>
  <property pid="11" fmtid="{D5CDD505-2E9C-101B-9397-08002B2CF9AE}" name="CogniDox_Title">
    <vt:lpwstr>FB167 XU/XL Series Chemical Analysis/RoHS/MSDS data reports spreadsheet</vt:lpwstr>
  </property>
  <property pid="12" fmtid="{D5CDD505-2E9C-101B-9397-08002B2CF9AE}" name="CogniDox_VersionType">
    <vt:lpwstr>Issue</vt:lpwstr>
  </property>
  <property pid="13" fmtid="{D5CDD505-2E9C-101B-9397-08002B2CF9AE}" name="CogniDox_IssuerName">
    <vt:lpwstr>Sunny Suen</vt:lpwstr>
  </property>
  <property pid="14" fmtid="{D5CDD505-2E9C-101B-9397-08002B2CF9AE}" name="CogniDox_Meta_Is Tools">
    <vt:bool>false</vt:bool>
  </property>
  <property pid="15" fmtid="{D5CDD505-2E9C-101B-9397-08002B2CF9AE}" name="CogniDox_Meta_Auto-update">
    <vt:bool>false</vt:bool>
  </property>
  <property pid="16" fmtid="{D5CDD505-2E9C-101B-9397-08002B2CF9AE}" name="CogniDox_Meta_Published URL">
    <vt:lpwstr>/published/</vt:lpwstr>
  </property>
</Properties>
</file>