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7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ownloads\"/>
    </mc:Choice>
  </mc:AlternateContent>
  <xr:revisionPtr revIDLastSave="0" documentId="13_ncr:1_{A40B9F03-FE5D-46F5-8AE3-151C178D62DC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OU4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1" i="9" l="1"/>
  <c r="I42" i="9"/>
  <c r="I43" i="9"/>
  <c r="I40" i="9" l="1"/>
  <c r="I39" i="9"/>
  <c r="I38" i="9"/>
  <c r="I37" i="9"/>
  <c r="I36" i="9"/>
  <c r="I35" i="9"/>
  <c r="I34" i="9"/>
  <c r="I33" i="9"/>
  <c r="I32" i="9"/>
  <c r="I31" i="9"/>
  <c r="I30" i="9"/>
  <c r="I29" i="9"/>
  <c r="I28" i="9"/>
  <c r="I27" i="9"/>
  <c r="I26" i="9"/>
  <c r="I13" i="9"/>
  <c r="I12" i="9"/>
  <c r="I11" i="9"/>
  <c r="I10" i="9" l="1"/>
  <c r="I9" i="9" l="1"/>
  <c r="F44" i="9" l="1"/>
  <c r="K21" i="9" l="1"/>
  <c r="L21" i="9" s="1"/>
  <c r="K20" i="9"/>
  <c r="L20" i="9" s="1"/>
  <c r="K24" i="9"/>
  <c r="L24" i="9" s="1"/>
  <c r="K22" i="9"/>
  <c r="L22" i="9" s="1"/>
  <c r="K16" i="9"/>
  <c r="L16" i="9" s="1"/>
  <c r="K17" i="9"/>
  <c r="L17" i="9" s="1"/>
  <c r="K25" i="9"/>
  <c r="L25" i="9" s="1"/>
  <c r="K19" i="9"/>
  <c r="L19" i="9" s="1"/>
  <c r="K23" i="9"/>
  <c r="L23" i="9" s="1"/>
  <c r="K18" i="9"/>
  <c r="L18" i="9" s="1"/>
  <c r="K15" i="9"/>
  <c r="L15" i="9" s="1"/>
  <c r="K10" i="9"/>
  <c r="L10" i="9" s="1"/>
  <c r="K14" i="9"/>
  <c r="L14" i="9" s="1"/>
  <c r="K43" i="9"/>
  <c r="L43" i="9" s="1"/>
  <c r="K33" i="9"/>
  <c r="L33" i="9" s="1"/>
  <c r="E4" i="9"/>
  <c r="K36" i="9"/>
  <c r="L36" i="9" s="1"/>
  <c r="K29" i="9"/>
  <c r="L29" i="9" s="1"/>
  <c r="K9" i="9"/>
  <c r="K40" i="9"/>
  <c r="L40" i="9" s="1"/>
  <c r="K38" i="9"/>
  <c r="L38" i="9" s="1"/>
  <c r="K34" i="9"/>
  <c r="L34" i="9" s="1"/>
  <c r="K30" i="9"/>
  <c r="L30" i="9" s="1"/>
  <c r="K31" i="9"/>
  <c r="L31" i="9" s="1"/>
  <c r="K42" i="9"/>
  <c r="L42" i="9" s="1"/>
  <c r="K39" i="9"/>
  <c r="L39" i="9" s="1"/>
  <c r="K41" i="9"/>
  <c r="L41" i="9" s="1"/>
  <c r="K28" i="9"/>
  <c r="L28" i="9" s="1"/>
  <c r="K26" i="9"/>
  <c r="L26" i="9" s="1"/>
  <c r="K37" i="9"/>
  <c r="L37" i="9" s="1"/>
  <c r="K12" i="9"/>
  <c r="L12" i="9" s="1"/>
  <c r="K13" i="9"/>
  <c r="L13" i="9" s="1"/>
  <c r="K27" i="9"/>
  <c r="L27" i="9" s="1"/>
  <c r="K35" i="9"/>
  <c r="L35" i="9" s="1"/>
  <c r="K32" i="9"/>
  <c r="L32" i="9" s="1"/>
  <c r="L9" i="9" l="1"/>
  <c r="K11" i="9"/>
  <c r="K44" i="9" s="1"/>
  <c r="L11" i="9" l="1"/>
  <c r="L44" i="9" s="1"/>
</calcChain>
</file>

<file path=xl/sharedStrings.xml><?xml version="1.0" encoding="utf-8"?>
<sst xmlns="http://schemas.openxmlformats.org/spreadsheetml/2006/main" count="126" uniqueCount="111">
  <si>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</si>
  <si>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</si>
  <si>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</si>
  <si>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</si>
  <si>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</si>
  <si>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</si>
  <si>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</si>
  <si>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</si>
  <si>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</si>
  <si>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</si>
  <si>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</si>
  <si>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</si>
  <si>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</si>
  <si>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</si>
  <si>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</si>
  <si>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</si>
  <si>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</si>
  <si>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</si>
  <si>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</si>
  <si>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</si>
  <si>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</si>
  <si>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Gold(Au)</t>
    <phoneticPr fontId="6" type="noConversion"/>
  </si>
  <si>
    <t>Mold compound</t>
    <phoneticPr fontId="5" type="noConversion"/>
  </si>
  <si>
    <t>Substrate (Laminate)</t>
    <phoneticPr fontId="6" type="noConversion"/>
  </si>
  <si>
    <t>Substrate 
(Solder mask)</t>
    <phoneticPr fontId="6" type="noConversion"/>
  </si>
  <si>
    <t>Substrate (Plating)</t>
    <phoneticPr fontId="5" type="noConversion"/>
  </si>
  <si>
    <t>Ni+Au plating</t>
    <phoneticPr fontId="5" type="noConversion"/>
  </si>
  <si>
    <t>Nickel(Ni)</t>
    <phoneticPr fontId="5" type="noConversion"/>
  </si>
  <si>
    <t>7440-57-5</t>
    <phoneticPr fontId="5" type="noConversion"/>
  </si>
  <si>
    <t>7727-43-7</t>
  </si>
  <si>
    <t>Wafer</t>
    <phoneticPr fontId="5" type="noConversion"/>
  </si>
  <si>
    <t>Taiyo ink</t>
    <phoneticPr fontId="5" type="noConversion"/>
  </si>
  <si>
    <t>Customer</t>
    <phoneticPr fontId="7" type="noConversion"/>
  </si>
  <si>
    <t>PSR4000-AUS308</t>
    <phoneticPr fontId="6" type="noConversion"/>
  </si>
  <si>
    <t>Copper(Cu)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</si>
  <si>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</si>
  <si>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</si>
  <si>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</si>
  <si>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</si>
  <si>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</si>
  <si>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</si>
  <si>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EME G750C</t>
    <phoneticPr fontId="6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</si>
  <si>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</si>
  <si>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</si>
  <si>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</si>
  <si>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</si>
  <si>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</si>
  <si>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</si>
  <si>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</si>
  <si>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</si>
  <si>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</si>
  <si>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</si>
  <si>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</si>
  <si>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</si>
  <si>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</si>
  <si>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</si>
  <si>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</si>
  <si>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</si>
  <si>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</si>
  <si>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</si>
  <si>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</si>
  <si>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</si>
  <si>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Epoxy</t>
    <phoneticPr fontId="6" type="noConversion"/>
  </si>
  <si>
    <t>Barium Sulfate</t>
  </si>
  <si>
    <t>Silicon chip 1st</t>
    <phoneticPr fontId="5" type="noConversion"/>
  </si>
  <si>
    <t>Silicon chip 2nd</t>
    <phoneticPr fontId="5" type="noConversion"/>
  </si>
  <si>
    <t>XS1-OU4-FB167-C40</t>
    <phoneticPr fontId="5" type="noConversion"/>
  </si>
  <si>
    <t>FBGA 12x7.5 167</t>
    <phoneticPr fontId="5" type="noConversion"/>
  </si>
  <si>
    <t>0.30mm 
SAC305</t>
    <phoneticPr fontId="5" type="noConversion"/>
  </si>
  <si>
    <t>MGC</t>
    <phoneticPr fontId="5" type="noConversion"/>
  </si>
  <si>
    <t>Kinsus</t>
    <phoneticPr fontId="5" type="noConversion"/>
  </si>
  <si>
    <t>Continuous Filament Fiber Glass</t>
    <phoneticPr fontId="5" type="noConversion"/>
  </si>
  <si>
    <t>Copper</t>
    <phoneticPr fontId="5" type="noConversion"/>
  </si>
  <si>
    <t>Trade secret</t>
    <phoneticPr fontId="5" type="noConversion"/>
  </si>
  <si>
    <t>65997-17-3</t>
    <phoneticPr fontId="5" type="noConversion"/>
  </si>
  <si>
    <t>7440-50-8</t>
    <phoneticPr fontId="5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</si>
  <si>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</si>
  <si>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</si>
  <si>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</si>
  <si>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Metal Hydroxide</t>
    <phoneticPr fontId="6" type="noConversion"/>
  </si>
  <si>
    <t xml:space="preserve">Carbon black </t>
    <phoneticPr fontId="5" type="noConversion"/>
  </si>
  <si>
    <t>Silica Fused</t>
    <phoneticPr fontId="6" type="noConversion"/>
  </si>
  <si>
    <t>Trade secret</t>
    <phoneticPr fontId="5" type="noConversion"/>
  </si>
  <si>
    <t>Trade secret</t>
    <phoneticPr fontId="6" type="noConversion"/>
  </si>
  <si>
    <t>9003-35-4</t>
    <phoneticPr fontId="6" type="noConversion"/>
  </si>
  <si>
    <t>1333-86-4</t>
    <phoneticPr fontId="6" type="noConversion"/>
  </si>
  <si>
    <t>60676-86-0</t>
    <phoneticPr fontId="5" type="noConversion"/>
  </si>
  <si>
    <t xml:space="preserve">Cured thermosetting resin </t>
    <phoneticPr fontId="5" type="noConversion"/>
  </si>
  <si>
    <t>-</t>
    <phoneticPr fontId="5" type="noConversion"/>
  </si>
  <si>
    <t>-</t>
    <phoneticPr fontId="5" type="noConversion"/>
  </si>
  <si>
    <t xml:space="preserve"> </t>
    <phoneticPr fontId="5" type="noConversion"/>
  </si>
  <si>
    <t>Acrylate resin</t>
  </si>
  <si>
    <t>Trade secrets</t>
  </si>
  <si>
    <t>Organic pigments</t>
  </si>
  <si>
    <t>Phthalocyanine blue</t>
  </si>
  <si>
    <t>Talc(containing no asbest fibers)</t>
  </si>
  <si>
    <t>14807-96-6</t>
  </si>
  <si>
    <t>Silica</t>
  </si>
  <si>
    <t>2-Benzyl-2-dimethylamino-1-(4-morpholino-phenyl)-1-butanone</t>
  </si>
  <si>
    <t>119313-12-1</t>
  </si>
  <si>
    <t>Defoamers/leveling agent etc.</t>
  </si>
  <si>
    <t>Dipropyleneglycolmonomethylether
*)1-(2-methoxy-2-methylethoxy)-2-propanol</t>
  </si>
  <si>
    <t>34590-94-8</t>
  </si>
  <si>
    <t>3-methoxy-3-methylbutylacetate</t>
  </si>
  <si>
    <t>103429-90-9</t>
  </si>
  <si>
    <t>Heavy Aromatic Solvent naphtha</t>
  </si>
  <si>
    <t>64742-94-5</t>
  </si>
  <si>
    <t>Naphthalene</t>
  </si>
  <si>
    <t>91-20-3</t>
  </si>
  <si>
    <t>HL-832NXA</t>
    <phoneticPr fontId="5" type="noConversion"/>
  </si>
  <si>
    <t>2023.09.27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</si>
</sst>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203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2" xfId="2" applyNumberFormat="1" applyFont="1" applyBorder="1" applyAlignment="1">
      <alignment horizontal="center" vertical="center" wrapText="1"/>
    </xf>
    <xf numFmtId="10" fontId="10" fillId="0" borderId="2" xfId="2" applyNumberFormat="1" applyFont="1" applyBorder="1" applyAlignment="1">
      <alignment horizontal="center" vertical="center"/>
    </xf>
    <xf numFmtId="1" fontId="15" fillId="0" borderId="5" xfId="2" applyNumberFormat="1" applyFont="1" applyBorder="1" applyAlignment="1">
      <alignment horizontal="center" vertical="center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" fontId="15" fillId="0" borderId="6" xfId="2" applyNumberFormat="1" applyFont="1" applyBorder="1" applyAlignment="1">
      <alignment horizontal="center" vertical="center"/>
    </xf>
    <xf numFmtId="14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1" fontId="15" fillId="0" borderId="7" xfId="2" applyNumberFormat="1" applyFont="1" applyBorder="1" applyAlignment="1">
      <alignment horizontal="center" vertical="center"/>
    </xf>
    <xf numFmtId="10" fontId="10" fillId="0" borderId="8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/>
    </xf>
    <xf numFmtId="1" fontId="15" fillId="0" borderId="9" xfId="2" applyNumberFormat="1" applyFont="1" applyBorder="1" applyAlignment="1">
      <alignment horizontal="center" vertical="center"/>
    </xf>
    <xf numFmtId="164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/>
    </xf>
    <xf numFmtId="0" fontId="10" fillId="0" borderId="3" xfId="3" applyFont="1" applyBorder="1" applyAlignment="1" applyProtection="1">
      <alignment horizontal="center" vertical="center"/>
      <protection locked="0"/>
    </xf>
    <xf numFmtId="0" fontId="10" fillId="0" borderId="8" xfId="0" applyFont="1" applyBorder="1" applyAlignment="1">
      <alignment horizontal="center" vertical="center" wrapText="1"/>
    </xf>
    <xf numFmtId="168" fontId="15" fillId="2" borderId="12" xfId="2" applyNumberFormat="1" applyFont="1" applyFill="1" applyBorder="1" applyAlignment="1">
      <alignment horizont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169" fontId="10" fillId="0" borderId="2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2" xfId="3" applyNumberFormat="1" applyFont="1" applyBorder="1" applyAlignment="1" applyProtection="1">
      <alignment horizontal="center" vertical="center"/>
      <protection locked="0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69" fontId="10" fillId="0" borderId="8" xfId="3" applyNumberFormat="1" applyFont="1" applyBorder="1" applyAlignment="1" applyProtection="1">
      <alignment horizontal="center" vertical="center"/>
      <protection locked="0"/>
    </xf>
    <xf numFmtId="10" fontId="15" fillId="2" borderId="29" xfId="2" applyNumberFormat="1" applyFont="1" applyFill="1" applyBorder="1" applyAlignment="1">
      <alignment horizontal="center"/>
    </xf>
    <xf numFmtId="170" fontId="15" fillId="2" borderId="27" xfId="2" applyNumberFormat="1" applyFont="1" applyFill="1" applyBorder="1" applyAlignment="1">
      <alignment horizontal="center"/>
    </xf>
    <xf numFmtId="0" fontId="10" fillId="0" borderId="25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/>
    </xf>
    <xf numFmtId="0" fontId="10" fillId="0" borderId="8" xfId="0" applyFont="1" applyBorder="1" applyAlignment="1">
      <alignment horizontal="center" vertical="center"/>
    </xf>
    <xf numFmtId="0" fontId="10" fillId="0" borderId="29" xfId="2" applyFont="1" applyBorder="1" applyAlignment="1">
      <alignment horizontal="center" vertical="center" wrapText="1"/>
    </xf>
    <xf numFmtId="168" fontId="10" fillId="0" borderId="26" xfId="2" applyNumberFormat="1" applyFont="1" applyBorder="1" applyAlignment="1">
      <alignment horizontal="center" vertical="center"/>
    </xf>
    <xf numFmtId="169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/>
    </xf>
    <xf numFmtId="0" fontId="10" fillId="0" borderId="39" xfId="2" applyFont="1" applyBorder="1" applyAlignment="1">
      <alignment horizontal="center" vertical="center" wrapText="1"/>
    </xf>
    <xf numFmtId="0" fontId="10" fillId="0" borderId="40" xfId="2" applyFont="1" applyBorder="1" applyAlignment="1">
      <alignment horizontal="center" vertical="center" wrapText="1"/>
    </xf>
    <xf numFmtId="168" fontId="10" fillId="0" borderId="40" xfId="2" applyNumberFormat="1" applyFont="1" applyBorder="1" applyAlignment="1">
      <alignment horizontal="center" vertical="center"/>
    </xf>
    <xf numFmtId="169" fontId="10" fillId="0" borderId="40" xfId="2" applyNumberFormat="1" applyFont="1" applyBorder="1" applyAlignment="1">
      <alignment horizontal="center" vertical="center" wrapText="1"/>
    </xf>
    <xf numFmtId="10" fontId="10" fillId="0" borderId="40" xfId="2" applyNumberFormat="1" applyFont="1" applyBorder="1" applyAlignment="1">
      <alignment horizontal="center" vertical="center" wrapText="1"/>
    </xf>
    <xf numFmtId="10" fontId="10" fillId="0" borderId="40" xfId="2" applyNumberFormat="1" applyFont="1" applyBorder="1" applyAlignment="1">
      <alignment horizontal="center" vertical="center"/>
    </xf>
    <xf numFmtId="1" fontId="15" fillId="0" borderId="42" xfId="2" applyNumberFormat="1" applyFont="1" applyBorder="1" applyAlignment="1">
      <alignment horizontal="center" vertical="center"/>
    </xf>
    <xf numFmtId="1" fontId="15" fillId="0" borderId="30" xfId="2" applyNumberFormat="1" applyFont="1" applyBorder="1" applyAlignment="1">
      <alignment horizontal="center" vertical="center"/>
    </xf>
    <xf numFmtId="0" fontId="8" fillId="0" borderId="43" xfId="2" applyFont="1" applyBorder="1" applyAlignment="1">
      <alignment horizontal="center" vertical="center"/>
    </xf>
    <xf numFmtId="0" fontId="8" fillId="0" borderId="20" xfId="2" applyFont="1" applyBorder="1" applyAlignment="1">
      <alignment horizontal="center" vertical="center"/>
    </xf>
    <xf numFmtId="0" fontId="8" fillId="0" borderId="33" xfId="2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10" fillId="4" borderId="2" xfId="2" applyFont="1" applyFill="1" applyBorder="1" applyAlignment="1">
      <alignment horizontal="center" vertical="center" wrapText="1"/>
    </xf>
    <xf numFmtId="169" fontId="10" fillId="4" borderId="2" xfId="3" applyNumberFormat="1" applyFont="1" applyFill="1" applyBorder="1" applyAlignment="1" applyProtection="1">
      <alignment horizontal="center" vertical="center"/>
      <protection locked="0"/>
    </xf>
    <xf numFmtId="10" fontId="10" fillId="4" borderId="2" xfId="2" applyNumberFormat="1" applyFont="1" applyFill="1" applyBorder="1" applyAlignment="1">
      <alignment horizontal="center" vertical="center" wrapText="1"/>
    </xf>
    <xf numFmtId="10" fontId="10" fillId="4" borderId="2" xfId="2" applyNumberFormat="1" applyFont="1" applyFill="1" applyBorder="1" applyAlignment="1">
      <alignment horizontal="center" vertical="center"/>
    </xf>
    <xf numFmtId="1" fontId="15" fillId="4" borderId="5" xfId="2" applyNumberFormat="1" applyFont="1" applyFill="1" applyBorder="1" applyAlignment="1">
      <alignment horizontal="center" vertical="center"/>
    </xf>
    <xf numFmtId="10" fontId="8" fillId="4" borderId="37" xfId="2" applyNumberFormat="1" applyFont="1" applyFill="1" applyBorder="1" applyAlignment="1">
      <alignment horizontal="center" vertical="center"/>
    </xf>
    <xf numFmtId="0" fontId="8" fillId="4" borderId="0" xfId="2" applyFont="1" applyFill="1">
      <alignment vertical="center"/>
    </xf>
    <xf numFmtId="0" fontId="10" fillId="4" borderId="3" xfId="2" applyFont="1" applyFill="1" applyBorder="1" applyAlignment="1">
      <alignment horizontal="center" vertical="center" wrapText="1"/>
    </xf>
    <xf numFmtId="169" fontId="10" fillId="4" borderId="3" xfId="3" applyNumberFormat="1" applyFont="1" applyFill="1" applyBorder="1" applyAlignment="1" applyProtection="1">
      <alignment horizontal="center" vertical="center"/>
      <protection locked="0"/>
    </xf>
    <xf numFmtId="10" fontId="10" fillId="4" borderId="3" xfId="2" applyNumberFormat="1" applyFont="1" applyFill="1" applyBorder="1" applyAlignment="1">
      <alignment horizontal="center" vertical="center" wrapText="1"/>
    </xf>
    <xf numFmtId="10" fontId="10" fillId="4" borderId="3" xfId="2" applyNumberFormat="1" applyFont="1" applyFill="1" applyBorder="1" applyAlignment="1">
      <alignment horizontal="center" vertical="center"/>
    </xf>
    <xf numFmtId="1" fontId="15" fillId="4" borderId="7" xfId="2" applyNumberFormat="1" applyFont="1" applyFill="1" applyBorder="1" applyAlignment="1">
      <alignment horizontal="center" vertical="center"/>
    </xf>
    <xf numFmtId="10" fontId="8" fillId="4" borderId="38" xfId="2" applyNumberFormat="1" applyFont="1" applyFill="1" applyBorder="1" applyAlignment="1">
      <alignment horizontal="center" vertical="center"/>
    </xf>
    <xf numFmtId="0" fontId="10" fillId="4" borderId="8" xfId="2" applyFont="1" applyFill="1" applyBorder="1" applyAlignment="1">
      <alignment horizontal="center" vertical="center" wrapText="1"/>
    </xf>
    <xf numFmtId="0" fontId="16" fillId="4" borderId="8" xfId="2" applyFont="1" applyFill="1" applyBorder="1" applyAlignment="1">
      <alignment horizontal="center" vertical="center" wrapText="1"/>
    </xf>
    <xf numFmtId="169" fontId="10" fillId="4" borderId="8" xfId="2" applyNumberFormat="1" applyFont="1" applyFill="1" applyBorder="1" applyAlignment="1">
      <alignment horizontal="center" vertical="center" wrapText="1"/>
    </xf>
    <xf numFmtId="10" fontId="10" fillId="4" borderId="8" xfId="2" applyNumberFormat="1" applyFont="1" applyFill="1" applyBorder="1" applyAlignment="1">
      <alignment horizontal="center" vertical="center" wrapText="1"/>
    </xf>
    <xf numFmtId="10" fontId="10" fillId="4" borderId="8" xfId="2" applyNumberFormat="1" applyFont="1" applyFill="1" applyBorder="1" applyAlignment="1">
      <alignment horizontal="center" vertical="center"/>
    </xf>
    <xf numFmtId="1" fontId="15" fillId="4" borderId="9" xfId="2" applyNumberFormat="1" applyFont="1" applyFill="1" applyBorder="1" applyAlignment="1">
      <alignment horizontal="center" vertical="center"/>
    </xf>
    <xf numFmtId="0" fontId="10" fillId="4" borderId="1" xfId="2" applyFont="1" applyFill="1" applyBorder="1" applyAlignment="1">
      <alignment horizontal="center" vertical="center" wrapText="1"/>
    </xf>
    <xf numFmtId="0" fontId="16" fillId="4" borderId="1" xfId="2" applyFont="1" applyFill="1" applyBorder="1" applyAlignment="1">
      <alignment horizontal="center" vertical="center" wrapText="1"/>
    </xf>
    <xf numFmtId="169" fontId="10" fillId="4" borderId="1" xfId="2" applyNumberFormat="1" applyFont="1" applyFill="1" applyBorder="1" applyAlignment="1">
      <alignment horizontal="center" vertical="center" wrapText="1"/>
    </xf>
    <xf numFmtId="10" fontId="10" fillId="4" borderId="1" xfId="2" applyNumberFormat="1" applyFont="1" applyFill="1" applyBorder="1" applyAlignment="1">
      <alignment horizontal="center" vertical="center" wrapText="1"/>
    </xf>
    <xf numFmtId="10" fontId="10" fillId="4" borderId="1" xfId="2" applyNumberFormat="1" applyFont="1" applyFill="1" applyBorder="1" applyAlignment="1">
      <alignment horizontal="center" vertical="center"/>
    </xf>
    <xf numFmtId="1" fontId="15" fillId="4" borderId="6" xfId="2" applyNumberFormat="1" applyFont="1" applyFill="1" applyBorder="1" applyAlignment="1">
      <alignment horizontal="center" vertical="center"/>
    </xf>
    <xf numFmtId="0" fontId="10" fillId="4" borderId="10" xfId="2" applyFont="1" applyFill="1" applyBorder="1" applyAlignment="1">
      <alignment horizontal="center" vertical="center" wrapText="1"/>
    </xf>
    <xf numFmtId="0" fontId="16" fillId="4" borderId="10" xfId="2" applyFont="1" applyFill="1" applyBorder="1" applyAlignment="1">
      <alignment horizontal="center" vertical="center" wrapText="1"/>
    </xf>
    <xf numFmtId="169" fontId="10" fillId="4" borderId="10" xfId="2" applyNumberFormat="1" applyFont="1" applyFill="1" applyBorder="1" applyAlignment="1">
      <alignment horizontal="center" vertical="center" wrapText="1"/>
    </xf>
    <xf numFmtId="10" fontId="10" fillId="4" borderId="10" xfId="2" applyNumberFormat="1" applyFont="1" applyFill="1" applyBorder="1" applyAlignment="1">
      <alignment horizontal="center" vertical="center" wrapText="1"/>
    </xf>
    <xf numFmtId="10" fontId="10" fillId="4" borderId="10" xfId="2" applyNumberFormat="1" applyFont="1" applyFill="1" applyBorder="1" applyAlignment="1">
      <alignment horizontal="center" vertical="center"/>
    </xf>
    <xf numFmtId="1" fontId="15" fillId="4" borderId="11" xfId="2" applyNumberFormat="1" applyFont="1" applyFill="1" applyBorder="1" applyAlignment="1">
      <alignment horizontal="center" vertical="center"/>
    </xf>
    <xf numFmtId="0" fontId="10" fillId="4" borderId="8" xfId="0" applyFont="1" applyFill="1" applyBorder="1" applyAlignment="1">
      <alignment horizontal="center" vertical="center" wrapText="1"/>
    </xf>
    <xf numFmtId="49" fontId="10" fillId="4" borderId="8" xfId="0" applyNumberFormat="1" applyFont="1" applyFill="1" applyBorder="1" applyAlignment="1">
      <alignment horizontal="center" vertical="center"/>
    </xf>
    <xf numFmtId="169" fontId="10" fillId="4" borderId="8" xfId="3" applyNumberFormat="1" applyFont="1" applyFill="1" applyBorder="1" applyAlignment="1" applyProtection="1">
      <alignment horizontal="center" vertical="center"/>
      <protection locked="0"/>
    </xf>
    <xf numFmtId="167" fontId="8" fillId="4" borderId="0" xfId="2" applyNumberFormat="1" applyFont="1" applyFill="1">
      <alignment vertical="center"/>
    </xf>
    <xf numFmtId="0" fontId="10" fillId="4" borderId="1" xfId="0" applyFont="1" applyFill="1" applyBorder="1" applyAlignment="1">
      <alignment horizontal="center" vertical="center" wrapText="1"/>
    </xf>
    <xf numFmtId="49" fontId="10" fillId="4" borderId="1" xfId="0" applyNumberFormat="1" applyFont="1" applyFill="1" applyBorder="1" applyAlignment="1">
      <alignment horizontal="center" vertical="center"/>
    </xf>
    <xf numFmtId="169" fontId="10" fillId="4" borderId="2" xfId="2" applyNumberFormat="1" applyFont="1" applyFill="1" applyBorder="1" applyAlignment="1">
      <alignment horizontal="center" vertical="center" wrapText="1"/>
    </xf>
    <xf numFmtId="169" fontId="10" fillId="4" borderId="3" xfId="2" applyNumberFormat="1" applyFont="1" applyFill="1" applyBorder="1" applyAlignment="1">
      <alignment horizontal="center" vertical="center" wrapText="1"/>
    </xf>
    <xf numFmtId="0" fontId="8" fillId="0" borderId="37" xfId="2" applyFont="1" applyBorder="1" applyAlignment="1">
      <alignment horizontal="center" vertical="center"/>
    </xf>
    <xf numFmtId="0" fontId="8" fillId="0" borderId="38" xfId="2" applyFont="1" applyBorder="1" applyAlignment="1">
      <alignment horizontal="center" vertical="center"/>
    </xf>
    <xf numFmtId="0" fontId="8" fillId="0" borderId="34" xfId="2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10" fontId="8" fillId="0" borderId="36" xfId="2" applyNumberFormat="1" applyFont="1" applyBorder="1" applyAlignment="1">
      <alignment horizontal="center" vertical="center"/>
    </xf>
    <xf numFmtId="0" fontId="10" fillId="4" borderId="24" xfId="2" applyFont="1" applyFill="1" applyBorder="1" applyAlignment="1">
      <alignment horizontal="center" vertical="center" wrapText="1"/>
    </xf>
    <xf numFmtId="0" fontId="10" fillId="4" borderId="25" xfId="2" applyFont="1" applyFill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10" fillId="4" borderId="26" xfId="2" applyFont="1" applyFill="1" applyBorder="1" applyAlignment="1">
      <alignment horizontal="center" vertical="center" wrapText="1"/>
    </xf>
    <xf numFmtId="0" fontId="10" fillId="4" borderId="2" xfId="2" applyFont="1" applyFill="1" applyBorder="1" applyAlignment="1">
      <alignment horizontal="center" vertical="center" wrapText="1"/>
    </xf>
    <xf numFmtId="0" fontId="10" fillId="4" borderId="3" xfId="2" applyFont="1" applyFill="1" applyBorder="1" applyAlignment="1">
      <alignment horizontal="center" vertical="center" wrapText="1"/>
    </xf>
    <xf numFmtId="166" fontId="10" fillId="4" borderId="2" xfId="2" applyNumberFormat="1" applyFont="1" applyFill="1" applyBorder="1" applyAlignment="1">
      <alignment horizontal="center" vertical="center" wrapText="1"/>
    </xf>
    <xf numFmtId="0" fontId="8" fillId="4" borderId="3" xfId="0" applyFont="1" applyFill="1" applyBorder="1" applyAlignment="1">
      <alignment horizontal="center" vertical="center" wrapText="1"/>
    </xf>
    <xf numFmtId="168" fontId="10" fillId="4" borderId="2" xfId="2" applyNumberFormat="1" applyFont="1" applyFill="1" applyBorder="1" applyAlignment="1">
      <alignment horizontal="center" vertical="center" wrapText="1"/>
    </xf>
    <xf numFmtId="168" fontId="8" fillId="4" borderId="3" xfId="0" applyNumberFormat="1" applyFont="1" applyFill="1" applyBorder="1" applyAlignment="1">
      <alignment horizontal="center" vertical="center" wrapText="1"/>
    </xf>
    <xf numFmtId="0" fontId="10" fillId="0" borderId="13" xfId="2" applyFont="1" applyBorder="1" applyAlignment="1">
      <alignment horizontal="center" vertical="center" wrapText="1"/>
    </xf>
    <xf numFmtId="0" fontId="10" fillId="0" borderId="28" xfId="2" applyFont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0" fontId="10" fillId="0" borderId="24" xfId="2" applyFont="1" applyBorder="1" applyAlignment="1">
      <alignment horizontal="center" vertical="center" wrapText="1"/>
    </xf>
    <xf numFmtId="0" fontId="10" fillId="0" borderId="25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6" fontId="10" fillId="0" borderId="2" xfId="2" applyNumberFormat="1" applyFont="1" applyBorder="1" applyAlignment="1">
      <alignment horizontal="center" vertical="center" wrapText="1"/>
    </xf>
    <xf numFmtId="166" fontId="10" fillId="0" borderId="25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68" fontId="10" fillId="0" borderId="2" xfId="2" applyNumberFormat="1" applyFont="1" applyBorder="1" applyAlignment="1">
      <alignment horizontal="center" vertical="center" wrapText="1"/>
    </xf>
    <xf numFmtId="168" fontId="10" fillId="0" borderId="25" xfId="2" applyNumberFormat="1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  <xf numFmtId="168" fontId="10" fillId="4" borderId="8" xfId="2" applyNumberFormat="1" applyFont="1" applyFill="1" applyBorder="1" applyAlignment="1">
      <alignment horizontal="center" vertical="center"/>
    </xf>
    <xf numFmtId="168" fontId="10" fillId="4" borderId="1" xfId="2" applyNumberFormat="1" applyFont="1" applyFill="1" applyBorder="1" applyAlignment="1">
      <alignment horizontal="center" vertical="center"/>
    </xf>
    <xf numFmtId="10" fontId="8" fillId="4" borderId="34" xfId="2" applyNumberFormat="1" applyFont="1" applyFill="1" applyBorder="1" applyAlignment="1">
      <alignment horizontal="center" vertical="center"/>
    </xf>
    <xf numFmtId="10" fontId="8" fillId="4" borderId="35" xfId="2" applyNumberFormat="1" applyFont="1" applyFill="1" applyBorder="1" applyAlignment="1">
      <alignment horizontal="center" vertical="center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10" fontId="8" fillId="0" borderId="34" xfId="2" applyNumberFormat="1" applyFont="1" applyBorder="1" applyAlignment="1">
      <alignment horizontal="center" vertical="center"/>
    </xf>
    <xf numFmtId="0" fontId="10" fillId="4" borderId="21" xfId="2" applyFont="1" applyFill="1" applyBorder="1" applyAlignment="1">
      <alignment horizontal="center" vertical="center" wrapText="1"/>
    </xf>
    <xf numFmtId="0" fontId="10" fillId="4" borderId="23" xfId="2" applyFont="1" applyFill="1" applyBorder="1" applyAlignment="1">
      <alignment horizontal="center" vertical="center" wrapText="1"/>
    </xf>
    <xf numFmtId="0" fontId="10" fillId="4" borderId="22" xfId="2" applyFont="1" applyFill="1" applyBorder="1" applyAlignment="1">
      <alignment horizontal="center" vertical="center" wrapText="1"/>
    </xf>
    <xf numFmtId="0" fontId="10" fillId="4" borderId="8" xfId="2" applyFont="1" applyFill="1" applyBorder="1" applyAlignment="1">
      <alignment horizontal="center" vertical="center" wrapText="1"/>
    </xf>
    <xf numFmtId="0" fontId="10" fillId="4" borderId="1" xfId="2" applyFont="1" applyFill="1" applyBorder="1" applyAlignment="1">
      <alignment horizontal="center" vertical="center" wrapText="1"/>
    </xf>
    <xf numFmtId="0" fontId="10" fillId="4" borderId="10" xfId="2" applyFont="1" applyFill="1" applyBorder="1" applyAlignment="1">
      <alignment horizontal="center" vertical="center" wrapText="1"/>
    </xf>
    <xf numFmtId="168" fontId="10" fillId="4" borderId="10" xfId="2" applyNumberFormat="1" applyFont="1" applyFill="1" applyBorder="1" applyAlignment="1">
      <alignment horizontal="center" vertical="center"/>
    </xf>
    <xf numFmtId="0" fontId="8" fillId="4" borderId="35" xfId="2" applyFont="1" applyFill="1" applyBorder="1" applyAlignment="1">
      <alignment horizontal="center" vertical="center"/>
    </xf>
    <xf numFmtId="0" fontId="8" fillId="4" borderId="36" xfId="2" applyFont="1" applyFill="1" applyBorder="1" applyAlignment="1">
      <alignment horizontal="center" vertical="center"/>
    </xf>
    <xf numFmtId="0" fontId="8" fillId="0" borderId="14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4" borderId="13" xfId="2" applyFont="1" applyFill="1" applyBorder="1" applyAlignment="1">
      <alignment horizontal="center" vertical="center" wrapText="1"/>
    </xf>
    <xf numFmtId="0" fontId="10" fillId="4" borderId="14" xfId="2" applyFont="1" applyFill="1" applyBorder="1" applyAlignment="1">
      <alignment horizontal="center" vertical="center" wrapText="1"/>
    </xf>
    <xf numFmtId="168" fontId="10" fillId="4" borderId="2" xfId="2" applyNumberFormat="1" applyFont="1" applyFill="1" applyBorder="1" applyAlignment="1">
      <alignment horizontal="center" vertical="center"/>
    </xf>
    <xf numFmtId="168" fontId="10" fillId="4" borderId="3" xfId="2" applyNumberFormat="1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165" fontId="14" fillId="3" borderId="10" xfId="2" applyNumberFormat="1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2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  <xf numFmtId="168" fontId="10" fillId="0" borderId="8" xfId="2" applyNumberFormat="1" applyFont="1" applyBorder="1" applyAlignment="1">
      <alignment horizontal="center" vertical="center"/>
    </xf>
    <xf numFmtId="168" fontId="10" fillId="0" borderId="1" xfId="2" applyNumberFormat="1" applyFont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0" fillId="0" borderId="41" xfId="2" applyFont="1" applyBorder="1" applyAlignment="1">
      <alignment horizontal="center" vertical="center" wrapText="1"/>
    </xf>
    <xf numFmtId="0" fontId="10" fillId="0" borderId="29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8" fillId="0" borderId="34" xfId="2" applyFont="1" applyFill="1" applyBorder="1" applyAlignment="1">
      <alignment horizontal="center" vertical="center"/>
    </xf>
    <xf numFmtId="0" fontId="8" fillId="0" borderId="35" xfId="2" applyFont="1" applyFill="1" applyBorder="1" applyAlignment="1">
      <alignment horizontal="center" vertical="center"/>
    </xf>
    <xf numFmtId="0" fontId="8" fillId="0" borderId="36" xfId="2" applyFont="1" applyFill="1" applyBorder="1" applyAlignment="1">
      <alignment horizontal="center" vertical="center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1"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3</xdr:col>
      <xdr:colOff>349250</xdr:colOff>
      <xdr:row>0</xdr:row>
      <xdr:rowOff>596305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33" y="57150"/>
          <a:ext cx="1598084" cy="5391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38100</xdr:colOff>
          <xdr:row>27</xdr:row>
          <xdr:rowOff>85725</xdr:rowOff>
        </xdr:from>
        <xdr:to>
          <xdr:col>13</xdr:col>
          <xdr:colOff>838200</xdr:colOff>
          <xdr:row>31</xdr:row>
          <xdr:rowOff>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40</xdr:row>
          <xdr:rowOff>19050</xdr:rowOff>
        </xdr:from>
        <xdr:to>
          <xdr:col>13</xdr:col>
          <xdr:colOff>847725</xdr:colOff>
          <xdr:row>42</xdr:row>
          <xdr:rowOff>152400</xdr:rowOff>
        </xdr:to>
        <xdr:sp macro="" textlink="">
          <xdr:nvSpPr>
            <xdr:cNvPr id="2125" name="Object 77" hidden="1">
              <a:extLst>
                <a:ext uri="{63B3BB69-23CF-44E3-9099-C40C66FF867C}">
                  <a14:compatExt spid="_x0000_s2125"/>
                </a:ext>
                <a:ext uri="{FF2B5EF4-FFF2-40B4-BE49-F238E27FC236}">
                  <a16:creationId xmlns:a16="http://schemas.microsoft.com/office/drawing/2014/main" id="{00000000-0008-0000-0000-00004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28575</xdr:colOff>
          <xdr:row>32</xdr:row>
          <xdr:rowOff>38100</xdr:rowOff>
        </xdr:from>
        <xdr:to>
          <xdr:col>13</xdr:col>
          <xdr:colOff>819150</xdr:colOff>
          <xdr:row>33</xdr:row>
          <xdr:rowOff>285750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0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95250</xdr:colOff>
          <xdr:row>10</xdr:row>
          <xdr:rowOff>28575</xdr:rowOff>
        </xdr:from>
        <xdr:to>
          <xdr:col>13</xdr:col>
          <xdr:colOff>800100</xdr:colOff>
          <xdr:row>12</xdr:row>
          <xdr:rowOff>133350</xdr:rowOff>
        </xdr:to>
        <xdr:sp macro="" textlink="">
          <xdr:nvSpPr>
            <xdr:cNvPr id="2129" name="Object 81" hidden="1">
              <a:extLst>
                <a:ext uri="{63B3BB69-23CF-44E3-9099-C40C66FF867C}">
                  <a14:compatExt spid="_x0000_s2129"/>
                </a:ext>
                <a:ext uri="{FF2B5EF4-FFF2-40B4-BE49-F238E27FC236}">
                  <a16:creationId xmlns:a16="http://schemas.microsoft.com/office/drawing/2014/main" id="{00000000-0008-0000-0000-00005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28575</xdr:colOff>
          <xdr:row>35</xdr:row>
          <xdr:rowOff>95250</xdr:rowOff>
        </xdr:from>
        <xdr:to>
          <xdr:col>13</xdr:col>
          <xdr:colOff>828675</xdr:colOff>
          <xdr:row>38</xdr:row>
          <xdr:rowOff>76200</xdr:rowOff>
        </xdr:to>
        <xdr:sp macro="" textlink="">
          <xdr:nvSpPr>
            <xdr:cNvPr id="2138" name="Object 90" hidden="1">
              <a:extLst>
                <a:ext uri="{63B3BB69-23CF-44E3-9099-C40C66FF867C}">
                  <a14:compatExt spid="_x0000_s2138"/>
                </a:ext>
                <a:ext uri="{FF2B5EF4-FFF2-40B4-BE49-F238E27FC236}">
                  <a16:creationId xmlns:a16="http://schemas.microsoft.com/office/drawing/2014/main" id="{00000000-0008-0000-0000-00005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25</xdr:row>
          <xdr:rowOff>95250</xdr:rowOff>
        </xdr:from>
        <xdr:to>
          <xdr:col>13</xdr:col>
          <xdr:colOff>800100</xdr:colOff>
          <xdr:row>25</xdr:row>
          <xdr:rowOff>466725</xdr:rowOff>
        </xdr:to>
        <xdr:sp macro="" textlink="">
          <xdr:nvSpPr>
            <xdr:cNvPr id="2142" name="Object 94" hidden="1">
              <a:extLst>
                <a:ext uri="{63B3BB69-23CF-44E3-9099-C40C66FF867C}">
                  <a14:compatExt spid="_x0000_s2142"/>
                </a:ext>
                <a:ext uri="{FF2B5EF4-FFF2-40B4-BE49-F238E27FC236}">
                  <a16:creationId xmlns:a16="http://schemas.microsoft.com/office/drawing/2014/main" id="{00000000-0008-0000-0000-00005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95250</xdr:colOff>
          <xdr:row>26</xdr:row>
          <xdr:rowOff>76200</xdr:rowOff>
        </xdr:from>
        <xdr:to>
          <xdr:col>13</xdr:col>
          <xdr:colOff>838200</xdr:colOff>
          <xdr:row>26</xdr:row>
          <xdr:rowOff>419100</xdr:rowOff>
        </xdr:to>
        <xdr:sp macro="" textlink="">
          <xdr:nvSpPr>
            <xdr:cNvPr id="2143" name="Object 95" hidden="1">
              <a:extLst>
                <a:ext uri="{63B3BB69-23CF-44E3-9099-C40C66FF867C}">
                  <a14:compatExt spid="_x0000_s2143"/>
                </a:ext>
                <a:ext uri="{FF2B5EF4-FFF2-40B4-BE49-F238E27FC236}">
                  <a16:creationId xmlns:a16="http://schemas.microsoft.com/office/drawing/2014/main" id="{00000000-0008-0000-0000-00005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18</xdr:row>
          <xdr:rowOff>85725</xdr:rowOff>
        </xdr:from>
        <xdr:to>
          <xdr:col>13</xdr:col>
          <xdr:colOff>819150</xdr:colOff>
          <xdr:row>20</xdr:row>
          <xdr:rowOff>123825</xdr:rowOff>
        </xdr:to>
        <xdr:sp macro="" textlink="">
          <xdr:nvSpPr>
            <xdr:cNvPr id="2158" name="Object 110" hidden="1">
              <a:extLst>
                <a:ext uri="{63B3BB69-23CF-44E3-9099-C40C66FF867C}">
                  <a14:compatExt spid="_x0000_s2158"/>
                </a:ext>
                <a:ext uri="{FF2B5EF4-FFF2-40B4-BE49-F238E27FC236}">
                  <a16:creationId xmlns:a16="http://schemas.microsoft.com/office/drawing/2014/main" id="{00000000-0008-0000-0000-00006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200025</xdr:colOff>
          <xdr:row>25</xdr:row>
          <xdr:rowOff>95250</xdr:rowOff>
        </xdr:from>
        <xdr:to>
          <xdr:col>12</xdr:col>
          <xdr:colOff>657225</xdr:colOff>
          <xdr:row>25</xdr:row>
          <xdr:rowOff>438150</xdr:rowOff>
        </xdr:to>
        <xdr:sp macro="" textlink="">
          <xdr:nvSpPr>
            <xdr:cNvPr id="2184" name="Object 136" hidden="1">
              <a:extLst>
                <a:ext uri="{63B3BB69-23CF-44E3-9099-C40C66FF867C}">
                  <a14:compatExt spid="_x0000_s2184"/>
                </a:ext>
                <a:ext uri="{FF2B5EF4-FFF2-40B4-BE49-F238E27FC236}">
                  <a16:creationId xmlns:a16="http://schemas.microsoft.com/office/drawing/2014/main" id="{00000000-0008-0000-0000-00008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209550</xdr:colOff>
          <xdr:row>26</xdr:row>
          <xdr:rowOff>104775</xdr:rowOff>
        </xdr:from>
        <xdr:to>
          <xdr:col>12</xdr:col>
          <xdr:colOff>685800</xdr:colOff>
          <xdr:row>26</xdr:row>
          <xdr:rowOff>466725</xdr:rowOff>
        </xdr:to>
        <xdr:sp macro="" textlink="">
          <xdr:nvSpPr>
            <xdr:cNvPr id="2185" name="Object 137" hidden="1">
              <a:extLst>
                <a:ext uri="{63B3BB69-23CF-44E3-9099-C40C66FF867C}">
                  <a14:compatExt spid="_x0000_s2185"/>
                </a:ext>
                <a:ext uri="{FF2B5EF4-FFF2-40B4-BE49-F238E27FC236}">
                  <a16:creationId xmlns:a16="http://schemas.microsoft.com/office/drawing/2014/main" id="{00000000-0008-0000-0000-00008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257175</xdr:colOff>
          <xdr:row>32</xdr:row>
          <xdr:rowOff>209550</xdr:rowOff>
        </xdr:from>
        <xdr:to>
          <xdr:col>12</xdr:col>
          <xdr:colOff>657225</xdr:colOff>
          <xdr:row>33</xdr:row>
          <xdr:rowOff>161925</xdr:rowOff>
        </xdr:to>
        <xdr:sp macro="" textlink="">
          <xdr:nvSpPr>
            <xdr:cNvPr id="2186" name="Object 138" hidden="1">
              <a:extLst>
                <a:ext uri="{63B3BB69-23CF-44E3-9099-C40C66FF867C}">
                  <a14:compatExt spid="_x0000_s2186"/>
                </a:ext>
                <a:ext uri="{FF2B5EF4-FFF2-40B4-BE49-F238E27FC236}">
                  <a16:creationId xmlns:a16="http://schemas.microsoft.com/office/drawing/2014/main" id="{00000000-0008-0000-0000-00008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276225</xdr:colOff>
          <xdr:row>40</xdr:row>
          <xdr:rowOff>114300</xdr:rowOff>
        </xdr:from>
        <xdr:to>
          <xdr:col>12</xdr:col>
          <xdr:colOff>628650</xdr:colOff>
          <xdr:row>42</xdr:row>
          <xdr:rowOff>38100</xdr:rowOff>
        </xdr:to>
        <xdr:sp macro="" textlink="">
          <xdr:nvSpPr>
            <xdr:cNvPr id="2187" name="Object 139" hidden="1">
              <a:extLst>
                <a:ext uri="{63B3BB69-23CF-44E3-9099-C40C66FF867C}">
                  <a14:compatExt spid="_x0000_s2187"/>
                </a:ext>
                <a:ext uri="{FF2B5EF4-FFF2-40B4-BE49-F238E27FC236}">
                  <a16:creationId xmlns:a16="http://schemas.microsoft.com/office/drawing/2014/main" id="{00000000-0008-0000-0000-00008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142875</xdr:colOff>
          <xdr:row>10</xdr:row>
          <xdr:rowOff>38100</xdr:rowOff>
        </xdr:from>
        <xdr:to>
          <xdr:col>12</xdr:col>
          <xdr:colOff>733425</xdr:colOff>
          <xdr:row>12</xdr:row>
          <xdr:rowOff>152400</xdr:rowOff>
        </xdr:to>
        <xdr:sp macro="" textlink="">
          <xdr:nvSpPr>
            <xdr:cNvPr id="2188" name="Object 140" hidden="1">
              <a:extLst>
                <a:ext uri="{63B3BB69-23CF-44E3-9099-C40C66FF867C}">
                  <a14:compatExt spid="_x0000_s2188"/>
                </a:ext>
                <a:ext uri="{FF2B5EF4-FFF2-40B4-BE49-F238E27FC236}">
                  <a16:creationId xmlns:a16="http://schemas.microsoft.com/office/drawing/2014/main" id="{00000000-0008-0000-0000-00008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18</xdr:row>
          <xdr:rowOff>123825</xdr:rowOff>
        </xdr:from>
        <xdr:to>
          <xdr:col>12</xdr:col>
          <xdr:colOff>800100</xdr:colOff>
          <xdr:row>20</xdr:row>
          <xdr:rowOff>104775</xdr:rowOff>
        </xdr:to>
        <xdr:sp macro="" textlink="">
          <xdr:nvSpPr>
            <xdr:cNvPr id="2189" name="Object 141" hidden="1">
              <a:extLst>
                <a:ext uri="{63B3BB69-23CF-44E3-9099-C40C66FF867C}">
                  <a14:compatExt spid="_x0000_s2189"/>
                </a:ext>
                <a:ext uri="{FF2B5EF4-FFF2-40B4-BE49-F238E27FC236}">
                  <a16:creationId xmlns:a16="http://schemas.microsoft.com/office/drawing/2014/main" id="{00000000-0008-0000-0000-00008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142875</xdr:colOff>
          <xdr:row>28</xdr:row>
          <xdr:rowOff>38100</xdr:rowOff>
        </xdr:from>
        <xdr:to>
          <xdr:col>12</xdr:col>
          <xdr:colOff>723900</xdr:colOff>
          <xdr:row>30</xdr:row>
          <xdr:rowOff>133350</xdr:rowOff>
        </xdr:to>
        <xdr:sp macro="" textlink="">
          <xdr:nvSpPr>
            <xdr:cNvPr id="2190" name="Object 142" hidden="1">
              <a:extLst>
                <a:ext uri="{63B3BB69-23CF-44E3-9099-C40C66FF867C}">
                  <a14:compatExt spid="_x0000_s2190"/>
                </a:ext>
                <a:ext uri="{FF2B5EF4-FFF2-40B4-BE49-F238E27FC236}">
                  <a16:creationId xmlns:a16="http://schemas.microsoft.com/office/drawing/2014/main" id="{00000000-0008-0000-0000-00008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35</xdr:row>
          <xdr:rowOff>142875</xdr:rowOff>
        </xdr:from>
        <xdr:to>
          <xdr:col>12</xdr:col>
          <xdr:colOff>733425</xdr:colOff>
          <xdr:row>38</xdr:row>
          <xdr:rowOff>28575</xdr:rowOff>
        </xdr:to>
        <xdr:sp macro="" textlink="">
          <xdr:nvSpPr>
            <xdr:cNvPr id="2191" name="Object 143" hidden="1">
              <a:extLst>
                <a:ext uri="{63B3BB69-23CF-44E3-9099-C40C66FF867C}">
                  <a14:compatExt spid="_x0000_s2191"/>
                </a:ext>
                <a:ext uri="{FF2B5EF4-FFF2-40B4-BE49-F238E27FC236}">
                  <a16:creationId xmlns:a16="http://schemas.microsoft.com/office/drawing/2014/main" id="{00000000-0008-0000-0000-00008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" Type="http://schemas.openxmlformats.org/officeDocument/2006/relationships/vmlDrawing" Target="../drawings/vmlDrawing1.vml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8" Type="http://schemas.openxmlformats.org/officeDocument/2006/relationships/oleObject" Target="../embeddings/oleObject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49"/>
  <sheetViews>
    <sheetView showGridLines="0" tabSelected="1" zoomScaleNormal="100" workbookViewId="0">
      <selection activeCell="J3" sqref="J3:L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0.5546875" style="1" customWidth="1"/>
    <col min="14" max="14" width="10.77734375" style="1" customWidth="1"/>
    <col min="15" max="16384" width="8.88671875" style="1"/>
  </cols>
  <sheetData>
    <row r="1" spans="2:15" ht="53.45" customHeight="1"/>
    <row r="2" spans="2:15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5">
      <c r="B3" s="187" t="s">
        <v>8</v>
      </c>
      <c r="C3" s="188"/>
      <c r="D3" s="189"/>
      <c r="E3" s="190" t="s">
        <v>67</v>
      </c>
      <c r="F3" s="190"/>
      <c r="G3" s="7" t="s">
        <v>1</v>
      </c>
      <c r="H3" s="8" t="s">
        <v>66</v>
      </c>
      <c r="I3" s="9" t="s">
        <v>9</v>
      </c>
      <c r="J3" s="174" t="s">
        <v>110</v>
      </c>
      <c r="K3" s="175"/>
      <c r="L3" s="176"/>
    </row>
    <row r="4" spans="2:15" ht="15.75" thickBot="1">
      <c r="B4" s="177" t="s">
        <v>35</v>
      </c>
      <c r="C4" s="178"/>
      <c r="D4" s="179"/>
      <c r="E4" s="180">
        <f>F44</f>
        <v>0.20669999999999999</v>
      </c>
      <c r="F4" s="181"/>
      <c r="G4" s="10" t="s">
        <v>2</v>
      </c>
      <c r="H4" s="11" t="s">
        <v>10</v>
      </c>
      <c r="I4" s="12" t="s">
        <v>32</v>
      </c>
      <c r="J4" s="182" t="s">
        <v>44</v>
      </c>
      <c r="K4" s="183"/>
      <c r="L4" s="184"/>
    </row>
    <row r="5" spans="2:15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5" ht="13.7" customHeight="1">
      <c r="B6" s="143" t="s">
        <v>3</v>
      </c>
      <c r="C6" s="194" t="s">
        <v>36</v>
      </c>
      <c r="D6" s="166" t="s">
        <v>4</v>
      </c>
      <c r="E6" s="166" t="s">
        <v>5</v>
      </c>
      <c r="F6" s="166" t="s">
        <v>12</v>
      </c>
      <c r="G6" s="166" t="s">
        <v>13</v>
      </c>
      <c r="H6" s="166" t="s">
        <v>6</v>
      </c>
      <c r="I6" s="169" t="s">
        <v>14</v>
      </c>
      <c r="J6" s="166" t="s">
        <v>15</v>
      </c>
      <c r="K6" s="166" t="s">
        <v>16</v>
      </c>
      <c r="L6" s="159" t="s">
        <v>17</v>
      </c>
      <c r="M6" s="159" t="s">
        <v>55</v>
      </c>
      <c r="N6" s="159" t="s">
        <v>56</v>
      </c>
    </row>
    <row r="7" spans="2:15">
      <c r="B7" s="144"/>
      <c r="C7" s="195"/>
      <c r="D7" s="167"/>
      <c r="E7" s="167"/>
      <c r="F7" s="172"/>
      <c r="G7" s="185"/>
      <c r="H7" s="167"/>
      <c r="I7" s="170"/>
      <c r="J7" s="172"/>
      <c r="K7" s="172"/>
      <c r="L7" s="160"/>
      <c r="M7" s="160"/>
      <c r="N7" s="160"/>
    </row>
    <row r="8" spans="2:15" ht="15.75" thickBot="1">
      <c r="B8" s="145"/>
      <c r="C8" s="195"/>
      <c r="D8" s="168"/>
      <c r="E8" s="168"/>
      <c r="F8" s="173"/>
      <c r="G8" s="186"/>
      <c r="H8" s="168"/>
      <c r="I8" s="171"/>
      <c r="J8" s="173"/>
      <c r="K8" s="173"/>
      <c r="L8" s="161"/>
      <c r="M8" s="161"/>
      <c r="N8" s="161"/>
    </row>
    <row r="9" spans="2:15" ht="15.75" thickBot="1">
      <c r="B9" s="54">
        <v>1</v>
      </c>
      <c r="C9" s="55" t="s">
        <v>48</v>
      </c>
      <c r="D9" s="55" t="s">
        <v>64</v>
      </c>
      <c r="E9" s="55" t="s">
        <v>30</v>
      </c>
      <c r="F9" s="56">
        <v>4.7000000000000002E-3</v>
      </c>
      <c r="G9" s="55" t="s">
        <v>18</v>
      </c>
      <c r="H9" s="55" t="s">
        <v>19</v>
      </c>
      <c r="I9" s="57">
        <f>F9</f>
        <v>4.7000000000000002E-3</v>
      </c>
      <c r="J9" s="58">
        <v>1</v>
      </c>
      <c r="K9" s="59">
        <f t="shared" ref="K9:K43" si="0">I9/$F$44</f>
        <v>2.2738268021286891E-2</v>
      </c>
      <c r="L9" s="60">
        <f t="shared" ref="L9:L28" si="1">K9*1000000</f>
        <v>22738.268021286891</v>
      </c>
      <c r="M9" s="62" t="s">
        <v>88</v>
      </c>
      <c r="N9" s="64" t="s">
        <v>89</v>
      </c>
    </row>
    <row r="10" spans="2:15" ht="15.75" thickBot="1">
      <c r="B10" s="49">
        <v>2</v>
      </c>
      <c r="C10" s="46" t="s">
        <v>48</v>
      </c>
      <c r="D10" s="46" t="s">
        <v>65</v>
      </c>
      <c r="E10" s="46" t="s">
        <v>30</v>
      </c>
      <c r="F10" s="50">
        <v>4.7000000000000002E-3</v>
      </c>
      <c r="G10" s="46" t="s">
        <v>18</v>
      </c>
      <c r="H10" s="46" t="s">
        <v>19</v>
      </c>
      <c r="I10" s="51">
        <f>F10</f>
        <v>4.7000000000000002E-3</v>
      </c>
      <c r="J10" s="52">
        <v>1</v>
      </c>
      <c r="K10" s="53">
        <f t="shared" si="0"/>
        <v>2.2738268021286891E-2</v>
      </c>
      <c r="L10" s="61">
        <f t="shared" si="1"/>
        <v>22738.268021286891</v>
      </c>
      <c r="M10" s="63" t="s">
        <v>89</v>
      </c>
      <c r="N10" s="65" t="s">
        <v>89</v>
      </c>
    </row>
    <row r="11" spans="2:15">
      <c r="B11" s="196">
        <v>3</v>
      </c>
      <c r="C11" s="129" t="s">
        <v>69</v>
      </c>
      <c r="D11" s="198" t="s">
        <v>23</v>
      </c>
      <c r="E11" s="198" t="s">
        <v>109</v>
      </c>
      <c r="F11" s="191">
        <v>3.6900000000000002E-2</v>
      </c>
      <c r="G11" s="30" t="s">
        <v>87</v>
      </c>
      <c r="H11" s="48" t="s">
        <v>73</v>
      </c>
      <c r="I11" s="40">
        <f>$F$11*J11</f>
        <v>1.107E-2</v>
      </c>
      <c r="J11" s="24">
        <v>0.3</v>
      </c>
      <c r="K11" s="25">
        <f t="shared" si="0"/>
        <v>5.355587808417997E-2</v>
      </c>
      <c r="L11" s="26">
        <f t="shared" si="1"/>
        <v>53555.878084179967</v>
      </c>
      <c r="M11" s="108"/>
      <c r="N11" s="111"/>
    </row>
    <row r="12" spans="2:15">
      <c r="B12" s="126"/>
      <c r="C12" s="129"/>
      <c r="D12" s="199"/>
      <c r="E12" s="199"/>
      <c r="F12" s="192"/>
      <c r="G12" s="28" t="s">
        <v>71</v>
      </c>
      <c r="H12" s="28" t="s">
        <v>74</v>
      </c>
      <c r="I12" s="38">
        <f t="shared" ref="I12:I13" si="2">$F$11*J12</f>
        <v>1.107E-2</v>
      </c>
      <c r="J12" s="17">
        <v>0.3</v>
      </c>
      <c r="K12" s="18">
        <f t="shared" si="0"/>
        <v>5.355587808417997E-2</v>
      </c>
      <c r="L12" s="19">
        <f t="shared" si="1"/>
        <v>53555.878084179967</v>
      </c>
      <c r="M12" s="109"/>
      <c r="N12" s="111"/>
    </row>
    <row r="13" spans="2:15" ht="15" customHeight="1" thickBot="1">
      <c r="B13" s="126"/>
      <c r="C13" s="130"/>
      <c r="D13" s="157"/>
      <c r="E13" s="157"/>
      <c r="F13" s="193"/>
      <c r="G13" s="29" t="s">
        <v>72</v>
      </c>
      <c r="H13" s="47" t="s">
        <v>75</v>
      </c>
      <c r="I13" s="39">
        <f t="shared" si="2"/>
        <v>1.4760000000000002E-2</v>
      </c>
      <c r="J13" s="21">
        <v>0.4</v>
      </c>
      <c r="K13" s="22">
        <f t="shared" si="0"/>
        <v>7.1407837445573302E-2</v>
      </c>
      <c r="L13" s="23">
        <f t="shared" si="1"/>
        <v>71407.837445573299</v>
      </c>
      <c r="M13" s="110"/>
      <c r="N13" s="112"/>
    </row>
    <row r="14" spans="2:15" s="73" customFormat="1">
      <c r="B14" s="126"/>
      <c r="C14" s="113" t="s">
        <v>31</v>
      </c>
      <c r="D14" s="150" t="s">
        <v>24</v>
      </c>
      <c r="E14" s="150" t="s">
        <v>33</v>
      </c>
      <c r="F14" s="139">
        <v>1.5299999999999999E-2</v>
      </c>
      <c r="G14" s="98" t="s">
        <v>91</v>
      </c>
      <c r="H14" s="99" t="s">
        <v>92</v>
      </c>
      <c r="I14" s="100">
        <v>6.1047000000000002E-3</v>
      </c>
      <c r="J14" s="83">
        <v>0.39900000000000002</v>
      </c>
      <c r="K14" s="84">
        <f t="shared" si="0"/>
        <v>2.9534107402031932E-2</v>
      </c>
      <c r="L14" s="85">
        <f t="shared" si="1"/>
        <v>29534.107402031932</v>
      </c>
      <c r="M14" s="200"/>
      <c r="N14" s="141"/>
      <c r="O14" s="101"/>
    </row>
    <row r="15" spans="2:15" s="73" customFormat="1">
      <c r="B15" s="126"/>
      <c r="C15" s="114"/>
      <c r="D15" s="150"/>
      <c r="E15" s="150"/>
      <c r="F15" s="139"/>
      <c r="G15" s="98" t="s">
        <v>93</v>
      </c>
      <c r="H15" s="99" t="s">
        <v>92</v>
      </c>
      <c r="I15" s="100">
        <v>7.6500000000000003E-5</v>
      </c>
      <c r="J15" s="83">
        <v>5.0000000000000001E-3</v>
      </c>
      <c r="K15" s="84">
        <f t="shared" ref="K15:K25" si="3">I15/$F$44</f>
        <v>3.7010159651669087E-4</v>
      </c>
      <c r="L15" s="85">
        <f t="shared" ref="L15:L25" si="4">K15*1000000</f>
        <v>370.10159651669085</v>
      </c>
      <c r="M15" s="201"/>
      <c r="N15" s="142"/>
      <c r="O15" s="101"/>
    </row>
    <row r="16" spans="2:15" s="73" customFormat="1">
      <c r="B16" s="126"/>
      <c r="C16" s="114"/>
      <c r="D16" s="150"/>
      <c r="E16" s="150"/>
      <c r="F16" s="139"/>
      <c r="G16" s="98" t="s">
        <v>94</v>
      </c>
      <c r="H16" s="99" t="s">
        <v>92</v>
      </c>
      <c r="I16" s="100">
        <v>7.6500000000000003E-5</v>
      </c>
      <c r="J16" s="83">
        <v>5.0000000000000001E-3</v>
      </c>
      <c r="K16" s="84">
        <f t="shared" si="3"/>
        <v>3.7010159651669087E-4</v>
      </c>
      <c r="L16" s="85">
        <f t="shared" si="4"/>
        <v>370.10159651669085</v>
      </c>
      <c r="M16" s="201"/>
      <c r="N16" s="142"/>
      <c r="O16" s="101"/>
    </row>
    <row r="17" spans="2:15" s="73" customFormat="1">
      <c r="B17" s="126"/>
      <c r="C17" s="114"/>
      <c r="D17" s="150"/>
      <c r="E17" s="150"/>
      <c r="F17" s="139"/>
      <c r="G17" s="98" t="s">
        <v>95</v>
      </c>
      <c r="H17" s="99" t="s">
        <v>96</v>
      </c>
      <c r="I17" s="100">
        <v>4.5899999999999999E-4</v>
      </c>
      <c r="J17" s="83">
        <v>0.03</v>
      </c>
      <c r="K17" s="84">
        <f t="shared" si="3"/>
        <v>2.2206095791001451E-3</v>
      </c>
      <c r="L17" s="85">
        <f t="shared" si="4"/>
        <v>2220.6095791001453</v>
      </c>
      <c r="M17" s="201"/>
      <c r="N17" s="142"/>
      <c r="O17" s="101"/>
    </row>
    <row r="18" spans="2:15" s="73" customFormat="1">
      <c r="B18" s="126"/>
      <c r="C18" s="114"/>
      <c r="D18" s="150"/>
      <c r="E18" s="150"/>
      <c r="F18" s="139"/>
      <c r="G18" s="98" t="s">
        <v>63</v>
      </c>
      <c r="H18" s="99" t="s">
        <v>29</v>
      </c>
      <c r="I18" s="100">
        <v>3.9779999999999998E-3</v>
      </c>
      <c r="J18" s="83">
        <v>0.26</v>
      </c>
      <c r="K18" s="84">
        <f t="shared" si="3"/>
        <v>1.9245283018867923E-2</v>
      </c>
      <c r="L18" s="85">
        <f t="shared" si="4"/>
        <v>19245.283018867922</v>
      </c>
      <c r="M18" s="201"/>
      <c r="N18" s="142"/>
      <c r="O18" s="101"/>
    </row>
    <row r="19" spans="2:15" s="73" customFormat="1">
      <c r="B19" s="126"/>
      <c r="C19" s="114"/>
      <c r="D19" s="150"/>
      <c r="E19" s="150"/>
      <c r="F19" s="139"/>
      <c r="G19" s="98" t="s">
        <v>97</v>
      </c>
      <c r="H19" s="99" t="s">
        <v>92</v>
      </c>
      <c r="I19" s="100">
        <v>7.6500000000000003E-5</v>
      </c>
      <c r="J19" s="83">
        <v>5.0000000000000001E-3</v>
      </c>
      <c r="K19" s="84">
        <f t="shared" si="3"/>
        <v>3.7010159651669087E-4</v>
      </c>
      <c r="L19" s="85">
        <f t="shared" si="4"/>
        <v>370.10159651669085</v>
      </c>
      <c r="M19" s="201"/>
      <c r="N19" s="142"/>
      <c r="O19" s="101"/>
    </row>
    <row r="20" spans="2:15" s="73" customFormat="1" ht="26.25" customHeight="1">
      <c r="B20" s="126"/>
      <c r="C20" s="114"/>
      <c r="D20" s="151"/>
      <c r="E20" s="151"/>
      <c r="F20" s="140"/>
      <c r="G20" s="102" t="s">
        <v>98</v>
      </c>
      <c r="H20" s="103" t="s">
        <v>99</v>
      </c>
      <c r="I20" s="100">
        <v>1.5300000000000001E-4</v>
      </c>
      <c r="J20" s="89">
        <v>0.01</v>
      </c>
      <c r="K20" s="84">
        <f t="shared" si="3"/>
        <v>7.4020319303338175E-4</v>
      </c>
      <c r="L20" s="85">
        <f t="shared" si="4"/>
        <v>740.20319303338169</v>
      </c>
      <c r="M20" s="201"/>
      <c r="N20" s="142"/>
    </row>
    <row r="21" spans="2:15" s="73" customFormat="1" ht="26.25" customHeight="1">
      <c r="B21" s="126"/>
      <c r="C21" s="114"/>
      <c r="D21" s="151"/>
      <c r="E21" s="151"/>
      <c r="F21" s="140"/>
      <c r="G21" s="102" t="s">
        <v>100</v>
      </c>
      <c r="H21" s="103" t="s">
        <v>92</v>
      </c>
      <c r="I21" s="100">
        <v>4.5899999999999999E-4</v>
      </c>
      <c r="J21" s="89">
        <v>0.03</v>
      </c>
      <c r="K21" s="84">
        <f t="shared" si="3"/>
        <v>2.2206095791001451E-3</v>
      </c>
      <c r="L21" s="85">
        <f t="shared" si="4"/>
        <v>2220.6095791001453</v>
      </c>
      <c r="M21" s="201"/>
      <c r="N21" s="142"/>
    </row>
    <row r="22" spans="2:15" s="73" customFormat="1" ht="26.25" customHeight="1">
      <c r="B22" s="126"/>
      <c r="C22" s="114"/>
      <c r="D22" s="151"/>
      <c r="E22" s="151"/>
      <c r="F22" s="140"/>
      <c r="G22" s="102" t="s">
        <v>101</v>
      </c>
      <c r="H22" s="103" t="s">
        <v>102</v>
      </c>
      <c r="I22" s="100">
        <v>1.1474999999999999E-3</v>
      </c>
      <c r="J22" s="89">
        <v>7.4999999999999997E-2</v>
      </c>
      <c r="K22" s="84">
        <f t="shared" si="3"/>
        <v>5.5515239477503626E-3</v>
      </c>
      <c r="L22" s="85">
        <f t="shared" si="4"/>
        <v>5551.5239477503628</v>
      </c>
      <c r="M22" s="201"/>
      <c r="N22" s="142"/>
      <c r="O22" s="73" t="s">
        <v>90</v>
      </c>
    </row>
    <row r="23" spans="2:15" s="73" customFormat="1" ht="14.25" customHeight="1">
      <c r="B23" s="126"/>
      <c r="C23" s="114"/>
      <c r="D23" s="151"/>
      <c r="E23" s="151"/>
      <c r="F23" s="140"/>
      <c r="G23" s="102" t="s">
        <v>103</v>
      </c>
      <c r="H23" s="103" t="s">
        <v>104</v>
      </c>
      <c r="I23" s="100">
        <v>2.2949999999999997E-3</v>
      </c>
      <c r="J23" s="89">
        <v>0.15</v>
      </c>
      <c r="K23" s="84">
        <f t="shared" si="3"/>
        <v>1.1103047895500725E-2</v>
      </c>
      <c r="L23" s="85">
        <f t="shared" si="4"/>
        <v>11103.047895500726</v>
      </c>
      <c r="M23" s="201"/>
      <c r="N23" s="142"/>
    </row>
    <row r="24" spans="2:15" s="73" customFormat="1" ht="14.25" customHeight="1">
      <c r="B24" s="126"/>
      <c r="C24" s="114"/>
      <c r="D24" s="151"/>
      <c r="E24" s="151"/>
      <c r="F24" s="140"/>
      <c r="G24" s="102" t="s">
        <v>105</v>
      </c>
      <c r="H24" s="103" t="s">
        <v>106</v>
      </c>
      <c r="I24" s="100">
        <v>4.5899999999999999E-4</v>
      </c>
      <c r="J24" s="89">
        <v>0.03</v>
      </c>
      <c r="K24" s="84">
        <f t="shared" si="3"/>
        <v>2.2206095791001451E-3</v>
      </c>
      <c r="L24" s="85">
        <f t="shared" si="4"/>
        <v>2220.6095791001453</v>
      </c>
      <c r="M24" s="201"/>
      <c r="N24" s="142"/>
    </row>
    <row r="25" spans="2:15" s="73" customFormat="1" ht="14.25" customHeight="1" thickBot="1">
      <c r="B25" s="126"/>
      <c r="C25" s="114"/>
      <c r="D25" s="151"/>
      <c r="E25" s="151"/>
      <c r="F25" s="140"/>
      <c r="G25" s="102" t="s">
        <v>107</v>
      </c>
      <c r="H25" s="103" t="s">
        <v>108</v>
      </c>
      <c r="I25" s="100">
        <v>1.5299999999999999E-5</v>
      </c>
      <c r="J25" s="89">
        <v>1E-3</v>
      </c>
      <c r="K25" s="84">
        <f t="shared" si="3"/>
        <v>7.4020319303338164E-5</v>
      </c>
      <c r="L25" s="85">
        <f t="shared" si="4"/>
        <v>74.020319303338169</v>
      </c>
      <c r="M25" s="201"/>
      <c r="N25" s="142"/>
    </row>
    <row r="26" spans="2:15" s="73" customFormat="1" ht="44.25" customHeight="1">
      <c r="B26" s="126"/>
      <c r="C26" s="113" t="s">
        <v>70</v>
      </c>
      <c r="D26" s="119" t="s">
        <v>25</v>
      </c>
      <c r="E26" s="121" t="s">
        <v>26</v>
      </c>
      <c r="F26" s="123">
        <v>5.0000000000000001E-4</v>
      </c>
      <c r="G26" s="67" t="s">
        <v>27</v>
      </c>
      <c r="H26" s="67" t="s">
        <v>0</v>
      </c>
      <c r="I26" s="68">
        <f>F26*J26</f>
        <v>6.5000000000000008E-5</v>
      </c>
      <c r="J26" s="69">
        <v>0.13</v>
      </c>
      <c r="K26" s="70">
        <f t="shared" si="0"/>
        <v>3.1446540880503149E-4</v>
      </c>
      <c r="L26" s="71">
        <f t="shared" si="1"/>
        <v>314.46540880503147</v>
      </c>
      <c r="M26" s="106"/>
      <c r="N26" s="72"/>
    </row>
    <row r="27" spans="2:15" s="73" customFormat="1" ht="44.25" customHeight="1" thickBot="1">
      <c r="B27" s="197"/>
      <c r="C27" s="118"/>
      <c r="D27" s="120"/>
      <c r="E27" s="122"/>
      <c r="F27" s="124"/>
      <c r="G27" s="74" t="s">
        <v>21</v>
      </c>
      <c r="H27" s="74" t="s">
        <v>28</v>
      </c>
      <c r="I27" s="75">
        <f>F26*J27</f>
        <v>4.35E-4</v>
      </c>
      <c r="J27" s="76">
        <v>0.87</v>
      </c>
      <c r="K27" s="77">
        <f t="shared" si="0"/>
        <v>2.1044992743105952E-3</v>
      </c>
      <c r="L27" s="78">
        <f t="shared" si="1"/>
        <v>2104.4992743105954</v>
      </c>
      <c r="M27" s="107"/>
      <c r="N27" s="79"/>
    </row>
    <row r="28" spans="2:15" s="73" customFormat="1" ht="13.7" customHeight="1">
      <c r="B28" s="162">
        <v>4</v>
      </c>
      <c r="C28" s="113" t="s">
        <v>37</v>
      </c>
      <c r="D28" s="119" t="s">
        <v>62</v>
      </c>
      <c r="E28" s="119" t="s">
        <v>45</v>
      </c>
      <c r="F28" s="164">
        <v>8.0999999999999996E-3</v>
      </c>
      <c r="G28" s="67" t="s">
        <v>38</v>
      </c>
      <c r="H28" s="67" t="s">
        <v>40</v>
      </c>
      <c r="I28" s="104">
        <f>$F$28*J28</f>
        <v>6.156E-3</v>
      </c>
      <c r="J28" s="69">
        <v>0.76</v>
      </c>
      <c r="K28" s="70">
        <f t="shared" si="0"/>
        <v>2.9782293178519593E-2</v>
      </c>
      <c r="L28" s="71">
        <f t="shared" si="1"/>
        <v>29782.293178519594</v>
      </c>
      <c r="M28" s="200"/>
      <c r="N28" s="141"/>
    </row>
    <row r="29" spans="2:15" s="73" customFormat="1" ht="13.7" customHeight="1">
      <c r="B29" s="147"/>
      <c r="C29" s="114"/>
      <c r="D29" s="150"/>
      <c r="E29" s="150"/>
      <c r="F29" s="139"/>
      <c r="G29" s="80" t="s">
        <v>39</v>
      </c>
      <c r="H29" s="86" t="s">
        <v>11</v>
      </c>
      <c r="I29" s="88">
        <f t="shared" ref="I29:I32" si="5">$F$28*J29</f>
        <v>1.2149999999999999E-3</v>
      </c>
      <c r="J29" s="89">
        <v>0.15</v>
      </c>
      <c r="K29" s="90">
        <f t="shared" si="0"/>
        <v>5.8780841799709726E-3</v>
      </c>
      <c r="L29" s="91">
        <f t="shared" ref="L29:L40" si="6">K29*1000000</f>
        <v>5878.0841799709724</v>
      </c>
      <c r="M29" s="201"/>
      <c r="N29" s="142"/>
    </row>
    <row r="30" spans="2:15" s="73" customFormat="1" ht="13.7" customHeight="1">
      <c r="B30" s="147"/>
      <c r="C30" s="114"/>
      <c r="D30" s="150"/>
      <c r="E30" s="150"/>
      <c r="F30" s="139"/>
      <c r="G30" s="80" t="s">
        <v>43</v>
      </c>
      <c r="H30" s="86" t="s">
        <v>11</v>
      </c>
      <c r="I30" s="88">
        <f t="shared" si="5"/>
        <v>2.4299999999999997E-4</v>
      </c>
      <c r="J30" s="89">
        <v>0.03</v>
      </c>
      <c r="K30" s="90">
        <f t="shared" si="0"/>
        <v>1.1756168359941944E-3</v>
      </c>
      <c r="L30" s="91">
        <f t="shared" si="6"/>
        <v>1175.6168359941944</v>
      </c>
      <c r="M30" s="201"/>
      <c r="N30" s="142"/>
    </row>
    <row r="31" spans="2:15" s="73" customFormat="1">
      <c r="B31" s="148"/>
      <c r="C31" s="114"/>
      <c r="D31" s="151"/>
      <c r="E31" s="151"/>
      <c r="F31" s="140"/>
      <c r="G31" s="86" t="s">
        <v>46</v>
      </c>
      <c r="H31" s="86" t="s">
        <v>11</v>
      </c>
      <c r="I31" s="88">
        <f t="shared" si="5"/>
        <v>2.4299999999999997E-4</v>
      </c>
      <c r="J31" s="89">
        <v>0.03</v>
      </c>
      <c r="K31" s="90">
        <f t="shared" si="0"/>
        <v>1.1756168359941944E-3</v>
      </c>
      <c r="L31" s="91">
        <f t="shared" si="6"/>
        <v>1175.6168359941944</v>
      </c>
      <c r="M31" s="201"/>
      <c r="N31" s="142"/>
    </row>
    <row r="32" spans="2:15" s="73" customFormat="1" ht="16.5" customHeight="1" thickBot="1">
      <c r="B32" s="163"/>
      <c r="C32" s="118"/>
      <c r="D32" s="120"/>
      <c r="E32" s="120"/>
      <c r="F32" s="165"/>
      <c r="G32" s="74" t="s">
        <v>47</v>
      </c>
      <c r="H32" s="74" t="s">
        <v>11</v>
      </c>
      <c r="I32" s="105">
        <f t="shared" si="5"/>
        <v>2.4299999999999997E-4</v>
      </c>
      <c r="J32" s="76">
        <v>0.03</v>
      </c>
      <c r="K32" s="77">
        <f t="shared" si="0"/>
        <v>1.1756168359941944E-3</v>
      </c>
      <c r="L32" s="78">
        <f t="shared" si="6"/>
        <v>1175.6168359941944</v>
      </c>
      <c r="M32" s="201"/>
      <c r="N32" s="142"/>
    </row>
    <row r="33" spans="2:14" ht="27.75" customHeight="1">
      <c r="B33" s="125">
        <v>5</v>
      </c>
      <c r="C33" s="128" t="s">
        <v>58</v>
      </c>
      <c r="D33" s="131" t="s">
        <v>59</v>
      </c>
      <c r="E33" s="131" t="s">
        <v>60</v>
      </c>
      <c r="F33" s="136">
        <v>5.0000000000000001E-4</v>
      </c>
      <c r="G33" s="45" t="s">
        <v>57</v>
      </c>
      <c r="H33" s="45" t="s">
        <v>20</v>
      </c>
      <c r="I33" s="35">
        <f>F33*J33</f>
        <v>4.8999999999999998E-4</v>
      </c>
      <c r="J33" s="14">
        <v>0.98</v>
      </c>
      <c r="K33" s="15">
        <f t="shared" si="0"/>
        <v>2.3705853894533139E-3</v>
      </c>
      <c r="L33" s="16">
        <f t="shared" si="6"/>
        <v>2370.5853894533138</v>
      </c>
      <c r="M33" s="108"/>
      <c r="N33" s="146"/>
    </row>
    <row r="34" spans="2:14" ht="27.75" customHeight="1" thickBot="1">
      <c r="B34" s="156"/>
      <c r="C34" s="130"/>
      <c r="D34" s="157"/>
      <c r="E34" s="157"/>
      <c r="F34" s="158"/>
      <c r="G34" s="44" t="s">
        <v>61</v>
      </c>
      <c r="H34" s="20">
        <v>2023568</v>
      </c>
      <c r="I34" s="36">
        <f>F33*J34</f>
        <v>1.0000000000000001E-5</v>
      </c>
      <c r="J34" s="21">
        <v>0.02</v>
      </c>
      <c r="K34" s="22">
        <f t="shared" si="0"/>
        <v>4.8379293662312538E-5</v>
      </c>
      <c r="L34" s="23">
        <f t="shared" si="6"/>
        <v>48.379293662312534</v>
      </c>
      <c r="M34" s="110"/>
      <c r="N34" s="112"/>
    </row>
    <row r="35" spans="2:14" s="73" customFormat="1">
      <c r="B35" s="147">
        <v>6</v>
      </c>
      <c r="C35" s="113" t="s">
        <v>42</v>
      </c>
      <c r="D35" s="150" t="s">
        <v>22</v>
      </c>
      <c r="E35" s="150" t="s">
        <v>41</v>
      </c>
      <c r="F35" s="139">
        <v>0.11650000000000001</v>
      </c>
      <c r="G35" s="80" t="s">
        <v>76</v>
      </c>
      <c r="H35" s="81" t="s">
        <v>82</v>
      </c>
      <c r="I35" s="82">
        <f>F$35*J35</f>
        <v>5.8250000000000003E-3</v>
      </c>
      <c r="J35" s="83">
        <v>0.05</v>
      </c>
      <c r="K35" s="84">
        <f t="shared" si="0"/>
        <v>2.818093855829705E-2</v>
      </c>
      <c r="L35" s="85">
        <f t="shared" si="6"/>
        <v>28180.93855829705</v>
      </c>
      <c r="M35" s="201"/>
      <c r="N35" s="154"/>
    </row>
    <row r="36" spans="2:14" s="73" customFormat="1">
      <c r="B36" s="148"/>
      <c r="C36" s="114"/>
      <c r="D36" s="151"/>
      <c r="E36" s="151"/>
      <c r="F36" s="140"/>
      <c r="G36" s="86" t="s">
        <v>77</v>
      </c>
      <c r="H36" s="87" t="s">
        <v>83</v>
      </c>
      <c r="I36" s="88">
        <f t="shared" ref="I36:I40" si="7">F$35*J36</f>
        <v>1.7475000000000001E-3</v>
      </c>
      <c r="J36" s="89">
        <v>1.4999999999999999E-2</v>
      </c>
      <c r="K36" s="90">
        <f t="shared" si="0"/>
        <v>8.4542815674891157E-3</v>
      </c>
      <c r="L36" s="91">
        <f t="shared" si="6"/>
        <v>8454.2815674891153</v>
      </c>
      <c r="M36" s="201"/>
      <c r="N36" s="154"/>
    </row>
    <row r="37" spans="2:14" s="73" customFormat="1">
      <c r="B37" s="148"/>
      <c r="C37" s="114"/>
      <c r="D37" s="151"/>
      <c r="E37" s="151"/>
      <c r="F37" s="140"/>
      <c r="G37" s="86" t="s">
        <v>78</v>
      </c>
      <c r="H37" s="86" t="s">
        <v>84</v>
      </c>
      <c r="I37" s="88">
        <f t="shared" si="7"/>
        <v>5.8250000000000003E-3</v>
      </c>
      <c r="J37" s="89">
        <v>0.05</v>
      </c>
      <c r="K37" s="90">
        <f t="shared" si="0"/>
        <v>2.818093855829705E-2</v>
      </c>
      <c r="L37" s="91">
        <f t="shared" si="6"/>
        <v>28180.93855829705</v>
      </c>
      <c r="M37" s="201"/>
      <c r="N37" s="154"/>
    </row>
    <row r="38" spans="2:14" s="73" customFormat="1">
      <c r="B38" s="148"/>
      <c r="C38" s="114"/>
      <c r="D38" s="151"/>
      <c r="E38" s="151"/>
      <c r="F38" s="140"/>
      <c r="G38" s="86" t="s">
        <v>79</v>
      </c>
      <c r="H38" s="87" t="s">
        <v>82</v>
      </c>
      <c r="I38" s="88">
        <f t="shared" si="7"/>
        <v>5.8250000000000003E-3</v>
      </c>
      <c r="J38" s="89">
        <v>0.05</v>
      </c>
      <c r="K38" s="90">
        <f t="shared" si="0"/>
        <v>2.818093855829705E-2</v>
      </c>
      <c r="L38" s="91">
        <f t="shared" si="6"/>
        <v>28180.93855829705</v>
      </c>
      <c r="M38" s="201"/>
      <c r="N38" s="154"/>
    </row>
    <row r="39" spans="2:14" s="73" customFormat="1">
      <c r="B39" s="148"/>
      <c r="C39" s="114"/>
      <c r="D39" s="151"/>
      <c r="E39" s="151"/>
      <c r="F39" s="140"/>
      <c r="G39" s="86" t="s">
        <v>80</v>
      </c>
      <c r="H39" s="86" t="s">
        <v>85</v>
      </c>
      <c r="I39" s="88">
        <f t="shared" si="7"/>
        <v>3.4950000000000004E-4</v>
      </c>
      <c r="J39" s="89">
        <v>3.0000000000000001E-3</v>
      </c>
      <c r="K39" s="90">
        <f t="shared" si="0"/>
        <v>1.6908563134978231E-3</v>
      </c>
      <c r="L39" s="91">
        <f t="shared" si="6"/>
        <v>1690.8563134978231</v>
      </c>
      <c r="M39" s="201"/>
      <c r="N39" s="154"/>
    </row>
    <row r="40" spans="2:14" s="73" customFormat="1" ht="15.75" thickBot="1">
      <c r="B40" s="149"/>
      <c r="C40" s="114"/>
      <c r="D40" s="152"/>
      <c r="E40" s="152"/>
      <c r="F40" s="153"/>
      <c r="G40" s="92" t="s">
        <v>81</v>
      </c>
      <c r="H40" s="93" t="s">
        <v>86</v>
      </c>
      <c r="I40" s="94">
        <f t="shared" si="7"/>
        <v>9.6928E-2</v>
      </c>
      <c r="J40" s="95">
        <v>0.83199999999999996</v>
      </c>
      <c r="K40" s="96">
        <f t="shared" si="0"/>
        <v>0.46893081761006289</v>
      </c>
      <c r="L40" s="97">
        <f t="shared" si="6"/>
        <v>468930.81761006289</v>
      </c>
      <c r="M40" s="202"/>
      <c r="N40" s="155"/>
    </row>
    <row r="41" spans="2:14" ht="13.7" customHeight="1">
      <c r="B41" s="125">
        <v>7</v>
      </c>
      <c r="C41" s="128" t="s">
        <v>49</v>
      </c>
      <c r="D41" s="131" t="s">
        <v>50</v>
      </c>
      <c r="E41" s="133" t="s">
        <v>68</v>
      </c>
      <c r="F41" s="136">
        <v>1.95E-2</v>
      </c>
      <c r="G41" s="45" t="s">
        <v>51</v>
      </c>
      <c r="H41" s="45" t="s">
        <v>52</v>
      </c>
      <c r="I41" s="37">
        <f>$F$41*J41</f>
        <v>1.8817500000000001E-2</v>
      </c>
      <c r="J41" s="14">
        <v>0.96499999999999997</v>
      </c>
      <c r="K41" s="15">
        <f t="shared" si="0"/>
        <v>9.1037735849056611E-2</v>
      </c>
      <c r="L41" s="16">
        <f>K41*1000000</f>
        <v>91037.735849056611</v>
      </c>
      <c r="M41" s="108"/>
      <c r="N41" s="146"/>
    </row>
    <row r="42" spans="2:14" ht="13.7" customHeight="1">
      <c r="B42" s="126"/>
      <c r="C42" s="129"/>
      <c r="D42" s="129"/>
      <c r="E42" s="134"/>
      <c r="F42" s="137"/>
      <c r="G42" s="43" t="s">
        <v>38</v>
      </c>
      <c r="H42" s="43" t="s">
        <v>53</v>
      </c>
      <c r="I42" s="38">
        <f t="shared" ref="I42:I43" si="8">$F$41*J42</f>
        <v>5.8500000000000002E-4</v>
      </c>
      <c r="J42" s="17">
        <v>0.03</v>
      </c>
      <c r="K42" s="18">
        <f t="shared" si="0"/>
        <v>2.8301886792452833E-3</v>
      </c>
      <c r="L42" s="19">
        <f>K42*1000000</f>
        <v>2830.1886792452833</v>
      </c>
      <c r="M42" s="109"/>
      <c r="N42" s="111"/>
    </row>
    <row r="43" spans="2:14" ht="15.75" thickBot="1">
      <c r="B43" s="127"/>
      <c r="C43" s="130"/>
      <c r="D43" s="132"/>
      <c r="E43" s="135"/>
      <c r="F43" s="138"/>
      <c r="G43" s="44" t="s">
        <v>34</v>
      </c>
      <c r="H43" s="44" t="s">
        <v>54</v>
      </c>
      <c r="I43" s="39">
        <f t="shared" si="8"/>
        <v>9.7499999999999998E-5</v>
      </c>
      <c r="J43" s="21">
        <v>5.0000000000000001E-3</v>
      </c>
      <c r="K43" s="22">
        <f t="shared" si="0"/>
        <v>4.7169811320754717E-4</v>
      </c>
      <c r="L43" s="23">
        <f>K43*1000000</f>
        <v>471.69811320754718</v>
      </c>
      <c r="M43" s="110"/>
      <c r="N43" s="112"/>
    </row>
    <row r="44" spans="2:14" ht="15.75" thickBot="1">
      <c r="B44" s="115" t="s">
        <v>7</v>
      </c>
      <c r="C44" s="116"/>
      <c r="D44" s="117"/>
      <c r="E44" s="117"/>
      <c r="F44" s="31">
        <f>SUM(F9:F43)</f>
        <v>0.20669999999999999</v>
      </c>
      <c r="G44" s="4"/>
      <c r="H44" s="32"/>
      <c r="I44" s="33"/>
      <c r="J44" s="32"/>
      <c r="K44" s="41">
        <f>SUM(K9:K43)</f>
        <v>1</v>
      </c>
      <c r="L44" s="42">
        <f>SUM(L9:L43)</f>
        <v>1000000.0000000001</v>
      </c>
    </row>
    <row r="45" spans="2:14">
      <c r="F45" s="27"/>
      <c r="G45" s="27"/>
    </row>
    <row r="46" spans="2:14">
      <c r="F46" s="34"/>
      <c r="G46" s="66"/>
    </row>
    <row r="47" spans="2:14">
      <c r="G47" s="66"/>
    </row>
    <row r="48" spans="2:14" ht="14.25" customHeight="1">
      <c r="G48" s="66"/>
    </row>
    <row r="49" spans="7:7">
      <c r="G49" s="66"/>
    </row>
  </sheetData>
  <mergeCells count="65">
    <mergeCell ref="F11:F13"/>
    <mergeCell ref="M6:M8"/>
    <mergeCell ref="E14:E25"/>
    <mergeCell ref="C6:C8"/>
    <mergeCell ref="B11:B27"/>
    <mergeCell ref="D11:D13"/>
    <mergeCell ref="E11:E13"/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  <mergeCell ref="F33:F34"/>
    <mergeCell ref="D14:D25"/>
    <mergeCell ref="C11:C13"/>
    <mergeCell ref="N6:N8"/>
    <mergeCell ref="B28:B32"/>
    <mergeCell ref="C28:C32"/>
    <mergeCell ref="D28:D32"/>
    <mergeCell ref="E28:E32"/>
    <mergeCell ref="F28:F32"/>
    <mergeCell ref="M28:M32"/>
    <mergeCell ref="N28:N32"/>
    <mergeCell ref="H6:H8"/>
    <mergeCell ref="I6:I8"/>
    <mergeCell ref="J6:J8"/>
    <mergeCell ref="K6:K8"/>
    <mergeCell ref="L6:L8"/>
    <mergeCell ref="N14:N25"/>
    <mergeCell ref="B6:B8"/>
    <mergeCell ref="N41:N43"/>
    <mergeCell ref="M11:M13"/>
    <mergeCell ref="N33:N34"/>
    <mergeCell ref="B35:B40"/>
    <mergeCell ref="C35:C40"/>
    <mergeCell ref="D35:D40"/>
    <mergeCell ref="E35:E40"/>
    <mergeCell ref="F35:F40"/>
    <mergeCell ref="M35:M40"/>
    <mergeCell ref="N35:N40"/>
    <mergeCell ref="B33:B34"/>
    <mergeCell ref="C33:C34"/>
    <mergeCell ref="D33:D34"/>
    <mergeCell ref="E33:E34"/>
    <mergeCell ref="M41:M43"/>
    <mergeCell ref="M33:M34"/>
    <mergeCell ref="N11:N13"/>
    <mergeCell ref="C14:C25"/>
    <mergeCell ref="B44:E44"/>
    <mergeCell ref="C26:C27"/>
    <mergeCell ref="D26:D27"/>
    <mergeCell ref="E26:E27"/>
    <mergeCell ref="F26:F27"/>
    <mergeCell ref="B41:B43"/>
    <mergeCell ref="C41:C43"/>
    <mergeCell ref="D41:D43"/>
    <mergeCell ref="E41:E43"/>
    <mergeCell ref="F41:F43"/>
    <mergeCell ref="F14:F25"/>
    <mergeCell ref="M14:M25"/>
  </mergeCells>
  <phoneticPr fontId="5" type="noConversion"/>
  <conditionalFormatting sqref="G12">
    <cfRule type="cellIs" dxfId="0" priority="2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ignoredErrors>
    <ignoredError sqref="I26:I43 I11:I13" unlockedFormula="1"/>
  </ignoredErrors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38100</xdr:colOff>
                <xdr:row>27</xdr:row>
                <xdr:rowOff>85725</xdr:rowOff>
              </from>
              <to>
                <xdr:col>13</xdr:col>
                <xdr:colOff>838200</xdr:colOff>
                <xdr:row>31</xdr:row>
                <xdr:rowOff>0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125" r:id="rId6">
          <objectPr defaultSize="0" autoPict="0" r:id="rId7">
            <anchor moveWithCells="1">
              <from>
                <xdr:col>13</xdr:col>
                <xdr:colOff>66675</xdr:colOff>
                <xdr:row>40</xdr:row>
                <xdr:rowOff>19050</xdr:rowOff>
              </from>
              <to>
                <xdr:col>13</xdr:col>
                <xdr:colOff>847725</xdr:colOff>
                <xdr:row>42</xdr:row>
                <xdr:rowOff>152400</xdr:rowOff>
              </to>
            </anchor>
          </objectPr>
        </oleObject>
      </mc:Choice>
      <mc:Fallback>
        <oleObject progId="Acrobat Document" dvAspect="DVASPECT_ICON" shapeId="2125" r:id="rId6"/>
      </mc:Fallback>
    </mc:AlternateContent>
    <mc:AlternateContent xmlns:mc="http://schemas.openxmlformats.org/markup-compatibility/2006">
      <mc:Choice Requires="x14">
        <oleObject progId="Acrobat Document" dvAspect="DVASPECT_ICON" shapeId="2052" r:id="rId8">
          <objectPr defaultSize="0" autoPict="0" r:id="rId9">
            <anchor moveWithCells="1">
              <from>
                <xdr:col>13</xdr:col>
                <xdr:colOff>28575</xdr:colOff>
                <xdr:row>32</xdr:row>
                <xdr:rowOff>38100</xdr:rowOff>
              </from>
              <to>
                <xdr:col>13</xdr:col>
                <xdr:colOff>819150</xdr:colOff>
                <xdr:row>33</xdr:row>
                <xdr:rowOff>285750</xdr:rowOff>
              </to>
            </anchor>
          </objectPr>
        </oleObject>
      </mc:Choice>
      <mc:Fallback>
        <oleObject progId="Acrobat Document" dvAspect="DVASPECT_ICON" shapeId="2052" r:id="rId8"/>
      </mc:Fallback>
    </mc:AlternateContent>
    <mc:AlternateContent xmlns:mc="http://schemas.openxmlformats.org/markup-compatibility/2006">
      <mc:Choice Requires="x14">
        <oleObject progId="Acrobat Document" dvAspect="DVASPECT_ICON" shapeId="2129" r:id="rId10">
          <objectPr defaultSize="0" autoPict="0" r:id="rId11">
            <anchor moveWithCells="1">
              <from>
                <xdr:col>13</xdr:col>
                <xdr:colOff>95250</xdr:colOff>
                <xdr:row>10</xdr:row>
                <xdr:rowOff>28575</xdr:rowOff>
              </from>
              <to>
                <xdr:col>13</xdr:col>
                <xdr:colOff>800100</xdr:colOff>
                <xdr:row>12</xdr:row>
                <xdr:rowOff>133350</xdr:rowOff>
              </to>
            </anchor>
          </objectPr>
        </oleObject>
      </mc:Choice>
      <mc:Fallback>
        <oleObject progId="Acrobat Document" dvAspect="DVASPECT_ICON" shapeId="2129" r:id="rId10"/>
      </mc:Fallback>
    </mc:AlternateContent>
    <mc:AlternateContent xmlns:mc="http://schemas.openxmlformats.org/markup-compatibility/2006">
      <mc:Choice Requires="x14">
        <oleObject progId="Acrobat Document" dvAspect="DVASPECT_ICON" shapeId="2138" r:id="rId12">
          <objectPr defaultSize="0" autoPict="0" r:id="rId13">
            <anchor moveWithCells="1">
              <from>
                <xdr:col>13</xdr:col>
                <xdr:colOff>28575</xdr:colOff>
                <xdr:row>35</xdr:row>
                <xdr:rowOff>95250</xdr:rowOff>
              </from>
              <to>
                <xdr:col>13</xdr:col>
                <xdr:colOff>828675</xdr:colOff>
                <xdr:row>38</xdr:row>
                <xdr:rowOff>76200</xdr:rowOff>
              </to>
            </anchor>
          </objectPr>
        </oleObject>
      </mc:Choice>
      <mc:Fallback>
        <oleObject progId="Acrobat Document" dvAspect="DVASPECT_ICON" shapeId="2138" r:id="rId12"/>
      </mc:Fallback>
    </mc:AlternateContent>
    <mc:AlternateContent xmlns:mc="http://schemas.openxmlformats.org/markup-compatibility/2006">
      <mc:Choice Requires="x14">
        <oleObject progId="Acrobat Document" dvAspect="DVASPECT_ICON" shapeId="2142" r:id="rId14">
          <objectPr defaultSize="0" autoPict="0" r:id="rId15">
            <anchor moveWithCells="1">
              <from>
                <xdr:col>13</xdr:col>
                <xdr:colOff>85725</xdr:colOff>
                <xdr:row>25</xdr:row>
                <xdr:rowOff>95250</xdr:rowOff>
              </from>
              <to>
                <xdr:col>13</xdr:col>
                <xdr:colOff>800100</xdr:colOff>
                <xdr:row>25</xdr:row>
                <xdr:rowOff>466725</xdr:rowOff>
              </to>
            </anchor>
          </objectPr>
        </oleObject>
      </mc:Choice>
      <mc:Fallback>
        <oleObject progId="Acrobat Document" dvAspect="DVASPECT_ICON" shapeId="2142" r:id="rId14"/>
      </mc:Fallback>
    </mc:AlternateContent>
    <mc:AlternateContent xmlns:mc="http://schemas.openxmlformats.org/markup-compatibility/2006">
      <mc:Choice Requires="x14">
        <oleObject progId="Acrobat Document" dvAspect="DVASPECT_ICON" shapeId="2143" r:id="rId16">
          <objectPr defaultSize="0" autoPict="0" r:id="rId17">
            <anchor moveWithCells="1">
              <from>
                <xdr:col>13</xdr:col>
                <xdr:colOff>95250</xdr:colOff>
                <xdr:row>26</xdr:row>
                <xdr:rowOff>76200</xdr:rowOff>
              </from>
              <to>
                <xdr:col>13</xdr:col>
                <xdr:colOff>838200</xdr:colOff>
                <xdr:row>26</xdr:row>
                <xdr:rowOff>419100</xdr:rowOff>
              </to>
            </anchor>
          </objectPr>
        </oleObject>
      </mc:Choice>
      <mc:Fallback>
        <oleObject progId="Acrobat Document" dvAspect="DVASPECT_ICON" shapeId="2143" r:id="rId16"/>
      </mc:Fallback>
    </mc:AlternateContent>
    <mc:AlternateContent xmlns:mc="http://schemas.openxmlformats.org/markup-compatibility/2006">
      <mc:Choice Requires="x14">
        <oleObject progId="Acrobat Document" dvAspect="DVASPECT_ICON" shapeId="2158" r:id="rId18">
          <objectPr defaultSize="0" autoPict="0" r:id="rId19">
            <anchor moveWithCells="1">
              <from>
                <xdr:col>13</xdr:col>
                <xdr:colOff>66675</xdr:colOff>
                <xdr:row>18</xdr:row>
                <xdr:rowOff>85725</xdr:rowOff>
              </from>
              <to>
                <xdr:col>13</xdr:col>
                <xdr:colOff>819150</xdr:colOff>
                <xdr:row>20</xdr:row>
                <xdr:rowOff>123825</xdr:rowOff>
              </to>
            </anchor>
          </objectPr>
        </oleObject>
      </mc:Choice>
      <mc:Fallback>
        <oleObject progId="Acrobat Document" dvAspect="DVASPECT_ICON" shapeId="2158" r:id="rId18"/>
      </mc:Fallback>
    </mc:AlternateContent>
    <mc:AlternateContent xmlns:mc="http://schemas.openxmlformats.org/markup-compatibility/2006">
      <mc:Choice Requires="x14">
        <oleObject progId="Acrobat Document" dvAspect="DVASPECT_ICON" shapeId="2184" r:id="rId20">
          <objectPr defaultSize="0" autoPict="0" r:id="rId21">
            <anchor moveWithCells="1">
              <from>
                <xdr:col>12</xdr:col>
                <xdr:colOff>200025</xdr:colOff>
                <xdr:row>25</xdr:row>
                <xdr:rowOff>95250</xdr:rowOff>
              </from>
              <to>
                <xdr:col>12</xdr:col>
                <xdr:colOff>657225</xdr:colOff>
                <xdr:row>25</xdr:row>
                <xdr:rowOff>438150</xdr:rowOff>
              </to>
            </anchor>
          </objectPr>
        </oleObject>
      </mc:Choice>
      <mc:Fallback>
        <oleObject progId="Acrobat Document" dvAspect="DVASPECT_ICON" shapeId="2184" r:id="rId20"/>
      </mc:Fallback>
    </mc:AlternateContent>
    <mc:AlternateContent xmlns:mc="http://schemas.openxmlformats.org/markup-compatibility/2006">
      <mc:Choice Requires="x14">
        <oleObject progId="Acrobat Document" dvAspect="DVASPECT_ICON" shapeId="2185" r:id="rId22">
          <objectPr defaultSize="0" autoPict="0" r:id="rId23">
            <anchor moveWithCells="1">
              <from>
                <xdr:col>12</xdr:col>
                <xdr:colOff>209550</xdr:colOff>
                <xdr:row>26</xdr:row>
                <xdr:rowOff>104775</xdr:rowOff>
              </from>
              <to>
                <xdr:col>12</xdr:col>
                <xdr:colOff>685800</xdr:colOff>
                <xdr:row>26</xdr:row>
                <xdr:rowOff>466725</xdr:rowOff>
              </to>
            </anchor>
          </objectPr>
        </oleObject>
      </mc:Choice>
      <mc:Fallback>
        <oleObject progId="Acrobat Document" dvAspect="DVASPECT_ICON" shapeId="2185" r:id="rId22"/>
      </mc:Fallback>
    </mc:AlternateContent>
    <mc:AlternateContent xmlns:mc="http://schemas.openxmlformats.org/markup-compatibility/2006">
      <mc:Choice Requires="x14">
        <oleObject progId="Acrobat Document" dvAspect="DVASPECT_ICON" shapeId="2186" r:id="rId24">
          <objectPr defaultSize="0" autoPict="0" r:id="rId25">
            <anchor moveWithCells="1">
              <from>
                <xdr:col>12</xdr:col>
                <xdr:colOff>257175</xdr:colOff>
                <xdr:row>32</xdr:row>
                <xdr:rowOff>209550</xdr:rowOff>
              </from>
              <to>
                <xdr:col>12</xdr:col>
                <xdr:colOff>657225</xdr:colOff>
                <xdr:row>33</xdr:row>
                <xdr:rowOff>161925</xdr:rowOff>
              </to>
            </anchor>
          </objectPr>
        </oleObject>
      </mc:Choice>
      <mc:Fallback>
        <oleObject progId="Acrobat Document" dvAspect="DVASPECT_ICON" shapeId="2186" r:id="rId24"/>
      </mc:Fallback>
    </mc:AlternateContent>
    <mc:AlternateContent xmlns:mc="http://schemas.openxmlformats.org/markup-compatibility/2006">
      <mc:Choice Requires="x14">
        <oleObject progId="포장기 셸 개체" dvAspect="DVASPECT_ICON" shapeId="2187" r:id="rId26">
          <objectPr defaultSize="0" autoPict="0" r:id="rId27">
            <anchor moveWithCells="1">
              <from>
                <xdr:col>12</xdr:col>
                <xdr:colOff>276225</xdr:colOff>
                <xdr:row>40</xdr:row>
                <xdr:rowOff>114300</xdr:rowOff>
              </from>
              <to>
                <xdr:col>12</xdr:col>
                <xdr:colOff>628650</xdr:colOff>
                <xdr:row>42</xdr:row>
                <xdr:rowOff>38100</xdr:rowOff>
              </to>
            </anchor>
          </objectPr>
        </oleObject>
      </mc:Choice>
      <mc:Fallback>
        <oleObject progId="포장기 셸 개체" dvAspect="DVASPECT_ICON" shapeId="2187" r:id="rId26"/>
      </mc:Fallback>
    </mc:AlternateContent>
    <mc:AlternateContent xmlns:mc="http://schemas.openxmlformats.org/markup-compatibility/2006">
      <mc:Choice Requires="x14">
        <oleObject progId="포장기 셸 개체" shapeId="2188" r:id="rId28">
          <objectPr defaultSize="0" autoPict="0" r:id="rId29">
            <anchor moveWithCells="1">
              <from>
                <xdr:col>12</xdr:col>
                <xdr:colOff>142875</xdr:colOff>
                <xdr:row>10</xdr:row>
                <xdr:rowOff>38100</xdr:rowOff>
              </from>
              <to>
                <xdr:col>12</xdr:col>
                <xdr:colOff>733425</xdr:colOff>
                <xdr:row>12</xdr:row>
                <xdr:rowOff>152400</xdr:rowOff>
              </to>
            </anchor>
          </objectPr>
        </oleObject>
      </mc:Choice>
      <mc:Fallback>
        <oleObject progId="포장기 셸 개체" shapeId="2188" r:id="rId28"/>
      </mc:Fallback>
    </mc:AlternateContent>
    <mc:AlternateContent xmlns:mc="http://schemas.openxmlformats.org/markup-compatibility/2006">
      <mc:Choice Requires="x14">
        <oleObject progId="Acrobat Document" dvAspect="DVASPECT_ICON" shapeId="2189" r:id="rId30">
          <objectPr defaultSize="0" autoPict="0" r:id="rId31">
            <anchor moveWithCells="1">
              <from>
                <xdr:col>12</xdr:col>
                <xdr:colOff>123825</xdr:colOff>
                <xdr:row>18</xdr:row>
                <xdr:rowOff>123825</xdr:rowOff>
              </from>
              <to>
                <xdr:col>12</xdr:col>
                <xdr:colOff>800100</xdr:colOff>
                <xdr:row>20</xdr:row>
                <xdr:rowOff>104775</xdr:rowOff>
              </to>
            </anchor>
          </objectPr>
        </oleObject>
      </mc:Choice>
      <mc:Fallback>
        <oleObject progId="Acrobat Document" dvAspect="DVASPECT_ICON" shapeId="2189" r:id="rId30"/>
      </mc:Fallback>
    </mc:AlternateContent>
    <mc:AlternateContent xmlns:mc="http://schemas.openxmlformats.org/markup-compatibility/2006">
      <mc:Choice Requires="x14">
        <oleObject progId="포장기 셸 개체" dvAspect="DVASPECT_ICON" shapeId="2190" r:id="rId32">
          <objectPr defaultSize="0" autoPict="0" r:id="rId33">
            <anchor moveWithCells="1">
              <from>
                <xdr:col>12</xdr:col>
                <xdr:colOff>142875</xdr:colOff>
                <xdr:row>28</xdr:row>
                <xdr:rowOff>38100</xdr:rowOff>
              </from>
              <to>
                <xdr:col>12</xdr:col>
                <xdr:colOff>723900</xdr:colOff>
                <xdr:row>30</xdr:row>
                <xdr:rowOff>133350</xdr:rowOff>
              </to>
            </anchor>
          </objectPr>
        </oleObject>
      </mc:Choice>
      <mc:Fallback>
        <oleObject progId="포장기 셸 개체" dvAspect="DVASPECT_ICON" shapeId="2190" r:id="rId32"/>
      </mc:Fallback>
    </mc:AlternateContent>
    <mc:AlternateContent xmlns:mc="http://schemas.openxmlformats.org/markup-compatibility/2006">
      <mc:Choice Requires="x14">
        <oleObject progId="Acrobat Document" dvAspect="DVASPECT_ICON" shapeId="2191" r:id="rId34">
          <objectPr defaultSize="0" autoPict="0" r:id="rId35">
            <anchor moveWithCells="1">
              <from>
                <xdr:col>12</xdr:col>
                <xdr:colOff>123825</xdr:colOff>
                <xdr:row>35</xdr:row>
                <xdr:rowOff>142875</xdr:rowOff>
              </from>
              <to>
                <xdr:col>12</xdr:col>
                <xdr:colOff>733425</xdr:colOff>
                <xdr:row>38</xdr:row>
                <xdr:rowOff>28575</xdr:rowOff>
              </to>
            </anchor>
          </objectPr>
        </oleObject>
      </mc:Choice>
      <mc:Fallback>
        <oleObject progId="Acrobat Document" dvAspect="DVASPECT_ICON" shapeId="2191" r:id="rId3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XS1-OU4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2023-09-27T05:26:34Z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2023-09-28</vt:lpwstr>
  </property>
  <property pid="7" fmtid="{D5CDD505-2E9C-101B-9397-08002B2CF9AE}" name="CogniDox_Partnum">
    <vt:lpwstr>XM-013108-UN</vt:lpwstr>
  </property>
  <property pid="8" fmtid="{D5CDD505-2E9C-101B-9397-08002B2CF9AE}" name="CogniDox_Version">
    <vt:lpwstr>12</vt:lpwstr>
  </property>
  <property pid="9" fmtid="{D5CDD505-2E9C-101B-9397-08002B2CF9AE}" name="CogniDoxKey_Value">
    <vt:lpwstr>PZH1oszW/4HHjdc1493eHvUnn4M</vt:lpwstr>
  </property>
  <property pid="11" fmtid="{D5CDD505-2E9C-101B-9397-08002B2CF9AE}" name="CogniDox_Title">
    <vt:lpwstr>FB167 XU/XL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Is Tools">
    <vt:bool>false</vt:bool>
  </property>
  <property pid="15" fmtid="{D5CDD505-2E9C-101B-9397-08002B2CF9AE}" name="CogniDox_Meta_Auto-update">
    <vt:bool>false</vt:bool>
  </property>
  <property pid="16" fmtid="{D5CDD505-2E9C-101B-9397-08002B2CF9AE}" name="CogniDox_Meta_Published URL">
    <vt:lpwstr>/published/</vt:lpwstr>
  </property>
</Properties>
</file>